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 activeTab="4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 " sheetId="11" r:id="rId9"/>
    <sheet name="表九" sheetId="10" r:id="rId10"/>
  </sheets>
  <calcPr calcId="152511"/>
</workbook>
</file>

<file path=xl/calcChain.xml><?xml version="1.0" encoding="utf-8"?>
<calcChain xmlns="http://schemas.openxmlformats.org/spreadsheetml/2006/main">
  <c r="D9" i="10" l="1"/>
  <c r="D8" i="10"/>
  <c r="D7" i="10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F11" i="11"/>
  <c r="D11" i="11" s="1"/>
  <c r="D10" i="11"/>
  <c r="D9" i="11"/>
  <c r="F8" i="11"/>
  <c r="D8" i="11" s="1"/>
  <c r="D7" i="11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H12" i="8"/>
  <c r="D12" i="8" s="1"/>
  <c r="D11" i="8"/>
  <c r="D10" i="8"/>
  <c r="H9" i="8"/>
  <c r="D9" i="8" s="1"/>
  <c r="F9" i="7"/>
  <c r="F8" i="7" s="1"/>
  <c r="D8" i="7"/>
  <c r="H9" i="5"/>
  <c r="H8" i="8" l="1"/>
  <c r="D8" i="8" s="1"/>
</calcChain>
</file>

<file path=xl/sharedStrings.xml><?xml version="1.0" encoding="utf-8"?>
<sst xmlns="http://schemas.openxmlformats.org/spreadsheetml/2006/main" count="434" uniqueCount="340">
  <si>
    <t>2023年部门预算审议表</t>
  </si>
  <si>
    <t>重庆市沙坪坝区教育委员会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</si>
  <si>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</si>
  <si>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</si>
  <si>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</si>
  <si>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</si>
  <si>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</si>
  <si>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编制单位：重庆市沙坪坝区教育委员会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</si>
  <si>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</si>
  <si>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</si>
  <si>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</si>
  <si>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</si>
  <si>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</si>
  <si>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</si>
  <si>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</si>
  <si>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</si>
  <si>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</si>
  <si>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</si>
  <si>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</si>
  <si>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</si>
  <si>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</si>
  <si>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</si>
  <si>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</si>
  <si>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</si>
  <si>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</si>
  <si>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</si>
  <si>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</si>
  <si>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</si>
  <si>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</si>
  <si>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</si>
  <si>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</si>
  <si>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</si>
  <si>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</si>
  <si>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</si>
  <si>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</si>
  <si>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</si>
  <si>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</si>
  <si>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</si>
  <si>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</si>
  <si>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</si>
  <si>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</si>
  <si>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</si>
  <si>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</si>
  <si>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</si>
  <si>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20501</t>
    </r>
  </si>
  <si>
    <r>
      <rPr>
        <sz val="10"/>
        <rFont val="方正仿宋_GBK"/>
        <charset val="134"/>
      </rPr>
      <t> 教育管理事务</t>
    </r>
  </si>
  <si>
    <t> 2050101</t>
  </si>
  <si>
    <r>
      <rPr>
        <sz val="10"/>
        <rFont val="方正仿宋_GBK"/>
        <charset val="134"/>
      </rPr>
      <t>  行政运行</t>
    </r>
  </si>
  <si>
    <t>  2050102</t>
  </si>
  <si>
    <t>  一般行政管理事务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</si>
  <si>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</si>
  <si>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</si>
  <si>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2050201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</si>
  <si>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学前教育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</si>
  <si>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2050202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</si>
  <si>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小学教育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</si>
  <si>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2050203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</si>
  <si>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初中教育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</si>
  <si>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2050204</t>
    </r>
  </si>
  <si>
    <r>
      <rPr>
        <sz val="10"/>
        <rFont val="Arial"/>
        <family val="2"/>
      </rPr>
      <t>  </t>
    </r>
    <r>
      <rPr>
        <sz val="10"/>
        <rFont val="方正仿宋_GBK"/>
        <charset val="134"/>
      </rPr>
      <t>高中教育</t>
    </r>
  </si>
  <si>
    <t> 2050299</t>
  </si>
  <si>
    <t>  其他普通教育支出</t>
  </si>
  <si>
    <r>
      <rPr>
        <sz val="10"/>
        <rFont val="方正仿宋_GBK"/>
        <charset val="134"/>
      </rPr>
      <t> 20503</t>
    </r>
  </si>
  <si>
    <r>
      <rPr>
        <sz val="10"/>
        <rFont val="方正仿宋_GBK"/>
        <charset val="134"/>
      </rPr>
      <t> 职业教育</t>
    </r>
  </si>
  <si>
    <t> 2050302</t>
  </si>
  <si>
    <r>
      <rPr>
        <sz val="10"/>
        <rFont val="方正仿宋_GBK"/>
        <charset val="134"/>
      </rPr>
      <t>  中等职业教育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</si>
  <si>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</si>
  <si>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</si>
  <si>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t> 2050801</t>
  </si>
  <si>
    <r>
      <rPr>
        <sz val="10"/>
        <rFont val="方正仿宋_GBK"/>
        <charset val="134"/>
      </rPr>
      <t>  教师进修</t>
    </r>
  </si>
  <si>
    <r>
      <rPr>
        <sz val="10"/>
        <color rgb="FFFF0000"/>
        <rFont val="Arial"/>
        <family val="2"/>
      </rPr>
      <t> </t>
    </r>
    <r>
      <rPr>
        <sz val="10"/>
        <color rgb="FFFF0000"/>
        <rFont val="方正仿宋_GBK"/>
        <charset val="134"/>
      </rPr>
      <t>2050803</t>
    </r>
  </si>
  <si>
    <r>
      <rPr>
        <sz val="10"/>
        <color rgb="FFFF0000"/>
        <rFont val="Arial"/>
        <family val="2"/>
      </rPr>
      <t>  </t>
    </r>
    <r>
      <rPr>
        <sz val="10"/>
        <color rgb="FFFF0000"/>
        <rFont val="方正仿宋_GBK"/>
        <charset val="134"/>
      </rPr>
      <t>培训支出</t>
    </r>
  </si>
  <si>
    <r>
      <rPr>
        <sz val="10"/>
        <rFont val="方正仿宋_GBK"/>
        <charset val="134"/>
      </rPr>
      <t> 20599</t>
    </r>
  </si>
  <si>
    <r>
      <rPr>
        <sz val="10"/>
        <rFont val="方正仿宋_GBK"/>
        <charset val="134"/>
      </rPr>
      <t> 其他教育支出</t>
    </r>
  </si>
  <si>
    <t> 2059999</t>
  </si>
  <si>
    <r>
      <rPr>
        <sz val="10"/>
        <rFont val="方正仿宋_GBK"/>
        <charset val="134"/>
      </rPr>
      <t>  其他教育支出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</si>
  <si>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</si>
  <si>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</si>
  <si>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</si>
  <si>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t> 2080501</t>
  </si>
  <si>
    <r>
      <rPr>
        <sz val="10"/>
        <rFont val="方正仿宋_GBK"/>
        <charset val="134"/>
      </rPr>
      <t>  行政单位离退休</t>
    </r>
  </si>
  <si>
    <t> 2080502</t>
  </si>
  <si>
    <r>
      <rPr>
        <sz val="10"/>
        <rFont val="方正仿宋_GBK"/>
        <charset val="134"/>
      </rPr>
      <t>  事业单位离退休</t>
    </r>
  </si>
  <si>
    <t> 2080505</t>
  </si>
  <si>
    <r>
      <rPr>
        <sz val="10"/>
        <rFont val="方正仿宋_GBK"/>
        <charset val="134"/>
      </rPr>
      <t>  机关事业单位基本养老保险缴费支出</t>
    </r>
  </si>
  <si>
    <t> 2080506</t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</si>
  <si>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</si>
  <si>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</si>
  <si>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</si>
  <si>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t> 2089999</t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</si>
  <si>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</si>
  <si>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</si>
  <si>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</si>
  <si>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</si>
  <si>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t> 2101101</t>
  </si>
  <si>
    <r>
      <rPr>
        <sz val="10"/>
        <rFont val="方正仿宋_GBK"/>
        <charset val="134"/>
      </rPr>
      <t>  行政单位医疗</t>
    </r>
  </si>
  <si>
    <t> 2101102</t>
  </si>
  <si>
    <r>
      <rPr>
        <sz val="10"/>
        <rFont val="方正仿宋_GBK"/>
        <charset val="134"/>
      </rPr>
      <t>  事业单位医疗</t>
    </r>
  </si>
  <si>
    <t> 2101199</t>
  </si>
  <si>
    <t>  其他行政事业单位医疗支出</t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</si>
  <si>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</si>
  <si>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</si>
  <si>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</si>
  <si>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t> 2210201</t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</si>
  <si>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</si>
  <si>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</si>
  <si>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</si>
  <si>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</si>
  <si>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</si>
  <si>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</si>
  <si>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</si>
  <si>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</si>
  <si>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</si>
  <si>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</si>
  <si>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</si>
  <si>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</si>
  <si>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</si>
  <si>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</si>
  <si>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</si>
  <si>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</si>
  <si>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</si>
  <si>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</si>
  <si>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</si>
  <si>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</si>
  <si>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</si>
  <si>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</si>
  <si>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</si>
  <si>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</si>
  <si>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</si>
  <si>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</si>
  <si>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</si>
  <si>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</si>
  <si>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</si>
  <si>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</si>
  <si>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</si>
  <si>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</si>
  <si>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</si>
  <si>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</si>
  <si>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</si>
  <si>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</si>
  <si>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</si>
  <si>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30203</t>
    </r>
  </si>
  <si>
    <r>
      <rPr>
        <sz val="10"/>
        <rFont val="方正仿宋_GBK"/>
        <charset val="134"/>
      </rPr>
      <t> 咨询费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</si>
  <si>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</si>
  <si>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</si>
  <si>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</si>
  <si>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</si>
  <si>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</si>
  <si>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</si>
  <si>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</si>
  <si>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</si>
  <si>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</si>
  <si>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</si>
  <si>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</si>
  <si>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</si>
  <si>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30212</t>
    </r>
  </si>
  <si>
    <r>
      <rPr>
        <sz val="10"/>
        <rFont val="方正仿宋_GBK"/>
        <charset val="134"/>
      </rPr>
      <t> 因公出国（境）费用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</si>
  <si>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</si>
  <si>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</si>
  <si>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</si>
  <si>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</si>
  <si>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</si>
  <si>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</si>
  <si>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</si>
  <si>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</si>
  <si>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</si>
  <si>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</si>
  <si>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30218</t>
    </r>
  </si>
  <si>
    <r>
      <rPr>
        <sz val="10"/>
        <rFont val="方正仿宋_GBK"/>
        <charset val="134"/>
      </rPr>
      <t> 专用材料费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</si>
  <si>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</si>
  <si>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</si>
  <si>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</si>
  <si>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</si>
  <si>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</si>
  <si>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</si>
  <si>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</si>
  <si>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</si>
  <si>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</si>
  <si>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</si>
  <si>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</si>
  <si>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</si>
  <si>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30240</t>
    </r>
  </si>
  <si>
    <r>
      <rPr>
        <sz val="10"/>
        <rFont val="方正仿宋_GBK"/>
        <charset val="134"/>
      </rPr>
      <t> 税金及附加费用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</si>
  <si>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</si>
  <si>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</si>
  <si>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</si>
  <si>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</si>
  <si>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30301</t>
    </r>
  </si>
  <si>
    <r>
      <rPr>
        <sz val="10"/>
        <rFont val="方正仿宋_GBK"/>
        <charset val="134"/>
      </rPr>
      <t> 离休费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</si>
  <si>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</si>
  <si>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</si>
  <si>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</si>
  <si>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</si>
  <si>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</si>
  <si>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</si>
  <si>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</si>
  <si>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</si>
  <si>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</si>
  <si>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</si>
  <si>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</si>
  <si>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</si>
  <si>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</si>
  <si>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</si>
  <si>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</si>
  <si>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</si>
  <si>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</si>
  <si>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</si>
  <si>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</si>
  <si>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</si>
  <si>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</si>
  <si>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</si>
  <si>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</si>
  <si>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</si>
  <si>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</si>
  <si>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</si>
  <si>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</si>
  <si>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</si>
  <si>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</si>
  <si>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</si>
  <si>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</si>
  <si>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</si>
  <si>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</si>
  <si>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</si>
  <si>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</si>
  <si>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</si>
  <si>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</si>
  <si>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</si>
  <si>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</si>
  <si>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</si>
  <si>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</si>
  <si>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</si>
  <si>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</si>
  <si>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</si>
  <si>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20501</t>
    </r>
  </si>
  <si>
    <r>
      <rPr>
        <sz val="12"/>
        <rFont val="方正仿宋_GBK"/>
        <charset val="134"/>
      </rPr>
      <t> 教育管理事务</t>
    </r>
  </si>
  <si>
    <r>
      <rPr>
        <sz val="12"/>
        <rFont val="方正仿宋_GBK"/>
        <charset val="134"/>
      </rPr>
      <t>  2050101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</si>
  <si>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</si>
  <si>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</si>
  <si>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</si>
  <si>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2050201</t>
    </r>
  </si>
  <si>
    <r>
      <rPr>
        <sz val="12"/>
        <rFont val="方正仿宋_GBK"/>
        <charset val="134"/>
      </rPr>
      <t>  学前教育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</si>
  <si>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</si>
  <si>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</si>
  <si>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 2050203</t>
    </r>
  </si>
  <si>
    <r>
      <rPr>
        <sz val="12"/>
        <rFont val="方正仿宋_GBK"/>
        <charset val="134"/>
      </rPr>
      <t>  初中教育</t>
    </r>
  </si>
  <si>
    <r>
      <rPr>
        <sz val="12"/>
        <rFont val="方正仿宋_GBK"/>
        <charset val="134"/>
      </rPr>
      <t>  2050204</t>
    </r>
  </si>
  <si>
    <r>
      <rPr>
        <sz val="12"/>
        <rFont val="方正仿宋_GBK"/>
        <charset val="134"/>
      </rPr>
      <t>  高中教育</t>
    </r>
  </si>
  <si>
    <r>
      <rPr>
        <sz val="12"/>
        <rFont val="方正仿宋_GBK"/>
        <charset val="134"/>
      </rPr>
      <t> 20503</t>
    </r>
  </si>
  <si>
    <r>
      <rPr>
        <sz val="12"/>
        <rFont val="方正仿宋_GBK"/>
        <charset val="134"/>
      </rPr>
      <t> 职业教育</t>
    </r>
  </si>
  <si>
    <r>
      <rPr>
        <sz val="12"/>
        <rFont val="方正仿宋_GBK"/>
        <charset val="134"/>
      </rPr>
      <t>  2050302</t>
    </r>
  </si>
  <si>
    <r>
      <rPr>
        <sz val="12"/>
        <rFont val="方正仿宋_GBK"/>
        <charset val="134"/>
      </rPr>
      <t>  中等职业教育</t>
    </r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</si>
  <si>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</si>
  <si>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</si>
  <si>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2050801</t>
    </r>
  </si>
  <si>
    <r>
      <rPr>
        <sz val="12"/>
        <rFont val="方正仿宋_GBK"/>
        <charset val="134"/>
      </rPr>
      <t>  教师进修</t>
    </r>
  </si>
  <si>
    <r>
      <rPr>
        <sz val="12"/>
        <rFont val="方正仿宋_GBK"/>
        <charset val="134"/>
      </rPr>
      <t> 20599</t>
    </r>
  </si>
  <si>
    <r>
      <rPr>
        <sz val="12"/>
        <rFont val="方正仿宋_GBK"/>
        <charset val="134"/>
      </rPr>
      <t> 其他教育支出</t>
    </r>
  </si>
  <si>
    <r>
      <rPr>
        <sz val="12"/>
        <rFont val="方正仿宋_GBK"/>
        <charset val="134"/>
      </rPr>
      <t>  2059999</t>
    </r>
  </si>
  <si>
    <r>
      <rPr>
        <sz val="12"/>
        <rFont val="方正仿宋_GBK"/>
        <charset val="134"/>
      </rPr>
      <t>  其他教育支出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</si>
  <si>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</si>
  <si>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</si>
  <si>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2080501</t>
    </r>
  </si>
  <si>
    <r>
      <rPr>
        <sz val="12"/>
        <rFont val="方正仿宋_GBK"/>
        <charset val="134"/>
      </rPr>
      <t>  行政单位离退休</t>
    </r>
  </si>
  <si>
    <r>
      <rPr>
        <sz val="12"/>
        <rFont val="方正仿宋_GBK"/>
        <charset val="134"/>
      </rPr>
      <t>  2080502</t>
    </r>
  </si>
  <si>
    <r>
      <rPr>
        <sz val="12"/>
        <rFont val="方正仿宋_GBK"/>
        <charset val="134"/>
      </rPr>
      <t>  事业单位离退休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</si>
  <si>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</si>
  <si>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</si>
  <si>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</si>
  <si>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</si>
  <si>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</si>
  <si>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</si>
  <si>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</si>
  <si>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</si>
  <si>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</si>
  <si>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</si>
  <si>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</si>
  <si>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</si>
  <si>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</si>
  <si>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</si>
  <si>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</si>
  <si>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</si>
  <si>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</si>
  <si>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</si>
  <si>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</si>
  <si>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</si>
  <si>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</si>
  <si>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</si>
  <si>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</si>
  <si>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</si>
  <si>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</si>
  <si>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 20501</t>
  </si>
  <si>
    <t> 教育管理事务</t>
  </si>
  <si>
    <t>  2050101</t>
  </si>
  <si>
    <t>  行政运行</t>
  </si>
  <si>
    <t> 20502</t>
  </si>
  <si>
    <t> 普通教育</t>
  </si>
  <si>
    <t>  2050201</t>
  </si>
  <si>
    <t>  学前教育</t>
  </si>
  <si>
    <t>  2050202</t>
  </si>
  <si>
    <t>  小学教育</t>
  </si>
  <si>
    <t>  2050203</t>
  </si>
  <si>
    <t>  初中教育</t>
  </si>
  <si>
    <r>
      <t>  </t>
    </r>
    <r>
      <rPr>
        <sz val="9"/>
        <rFont val="方正仿宋_GBK"/>
        <family val="4"/>
        <charset val="134"/>
      </rPr>
      <t>2050204</t>
    </r>
  </si>
  <si>
    <r>
      <t>  </t>
    </r>
    <r>
      <rPr>
        <sz val="9"/>
        <rFont val="方正仿宋_GBK"/>
        <family val="4"/>
        <charset val="134"/>
      </rPr>
      <t>高中教育</t>
    </r>
  </si>
  <si>
    <t> 20503</t>
  </si>
  <si>
    <t> 职业教育</t>
  </si>
  <si>
    <t>  2050302</t>
  </si>
  <si>
    <t>  中等职业教育</t>
  </si>
  <si>
    <t> 20508</t>
  </si>
  <si>
    <t> 进修及培训</t>
  </si>
  <si>
    <t>  2050801</t>
  </si>
  <si>
    <t>  教师进修</t>
  </si>
  <si>
    <t> 20599</t>
  </si>
  <si>
    <t> 其他教育支出</t>
  </si>
  <si>
    <t>  2059999</t>
  </si>
  <si>
    <t>  其他教育支出</t>
  </si>
  <si>
    <t> 20805</t>
  </si>
  <si>
    <t> 行政事业单位养老支出</t>
  </si>
  <si>
    <t>  2080501</t>
  </si>
  <si>
    <t>  行政单位离退休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</si>
  <si>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</si>
  <si>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</si>
  <si>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</si>
  <si>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</si>
  <si>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</si>
  <si>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</si>
  <si>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20899</t>
  </si>
  <si>
    <t> 其他社会保障和就业支出</t>
  </si>
  <si>
    <t>  2089999</t>
  </si>
  <si>
    <t>  其他社会保障和就业支出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</si>
  <si>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</si>
  <si>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</si>
  <si>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</si>
  <si>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</si>
  <si>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</si>
  <si>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</si>
  <si>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22102</t>
  </si>
  <si>
    <t> 住房改革支出</t>
  </si>
  <si>
    <t>  2210201</t>
  </si>
  <si>
    <t>  住房公积金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</si>
</sst>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宋体"/>
      <charset val="134"/>
      <scheme val="minor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name val="方正仿宋_GBK"/>
      <charset val="134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2"/>
      <name val="方正仿宋_GBK"/>
      <charset val="134"/>
    </font>
    <font>
      <sz val="10"/>
      <color rgb="FFFF0000"/>
      <name val="方正仿宋_GBK"/>
      <charset val="134"/>
    </font>
    <font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方正楷体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>
      <alignment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0" fontId="18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5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25" fillId="0" borderId="0" xfId="0" applyFont="1" applyFill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4" fontId="29" fillId="0" borderId="1" xfId="0" applyNumberFormat="1" applyFont="1" applyFill="1" applyBorder="1" applyAlignment="1">
      <alignment horizontal="right" vertical="center" wrapText="1"/>
    </xf>
    <xf numFmtId="4" fontId="28" fillId="0" borderId="1" xfId="0" applyNumberFormat="1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8" fillId="0" borderId="0" xfId="0" applyFont="1" applyFill="1">
      <alignment vertical="center"/>
    </xf>
    <xf numFmtId="0" fontId="39" fillId="0" borderId="0" xfId="0" applyFont="1" applyFill="1" applyBorder="1" applyAlignment="1">
      <alignment horizontal="right" vertical="center"/>
    </xf>
    <xf numFmtId="0" fontId="40" fillId="0" borderId="1" xfId="0" applyFont="1" applyFill="1" applyBorder="1" applyAlignment="1">
      <alignment horizontal="center" vertical="center"/>
    </xf>
    <xf numFmtId="4" fontId="42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>
      <alignment vertical="center"/>
    </xf>
    <xf numFmtId="4" fontId="44" fillId="0" borderId="1" xfId="0" applyNumberFormat="1" applyFont="1" applyFill="1" applyBorder="1" applyAlignment="1">
      <alignment horizontal="right" vertical="center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2" sqref="A32"/>
    </sheetView>
  </sheetViews>
  <sheetFormatPr defaultColWidth="10" defaultRowHeight="13.5"/>
  <cols>
    <col min="1" max="1" width="85.5" customWidth="1"/>
  </cols>
  <sheetData>
    <row r="1" spans="1:1" ht="66.400000000000006" customHeight="1">
      <c r="A1" s="1"/>
    </row>
    <row r="2" spans="1:1" ht="90.6" customHeight="1">
      <c r="A2" s="65" t="s">
        <v>0</v>
      </c>
    </row>
    <row r="3" spans="1:1" ht="16.350000000000001" customHeight="1">
      <c r="A3" s="66"/>
    </row>
    <row r="4" spans="1:1" ht="52.7" customHeight="1">
      <c r="A4" s="67" t="s">
        <v>1</v>
      </c>
    </row>
    <row r="5" spans="1:1" ht="16.350000000000001" customHeight="1">
      <c r="A5" s="66"/>
    </row>
    <row r="6" spans="1:1" ht="16.350000000000001" customHeight="1">
      <c r="A6" s="66"/>
    </row>
    <row r="7" spans="1:1" ht="29.25" customHeight="1">
      <c r="A7" s="68" t="s">
        <v>2</v>
      </c>
    </row>
    <row r="8" spans="1:1" ht="16.350000000000001" customHeight="1">
      <c r="A8" s="69"/>
    </row>
    <row r="9" spans="1:1" ht="31.9" customHeight="1">
      <c r="A9" s="68" t="s">
        <v>3</v>
      </c>
    </row>
    <row r="10" spans="1:1" ht="16.350000000000001" customHeight="1">
      <c r="A10" s="68"/>
    </row>
    <row r="11" spans="1:1" ht="54.2" customHeight="1">
      <c r="A11" s="68" t="s">
        <v>4</v>
      </c>
    </row>
  </sheetData>
  <phoneticPr fontId="46" type="noConversion"/>
  <printOptions horizontalCentered="1"/>
  <pageMargins left="0.75" right="0.75" top="0.268999993801117" bottom="0.268999993801117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G37" sqref="G37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1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875" customWidth="1"/>
  </cols>
  <sheetData>
    <row r="1" spans="1:13" ht="17.25" customHeight="1">
      <c r="A1" s="1"/>
      <c r="B1" s="2" t="s">
        <v>283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102" t="s">
        <v>284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6.350000000000001" customHeight="1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2.7" customHeight="1">
      <c r="B5" s="82" t="s">
        <v>7</v>
      </c>
      <c r="C5" s="82"/>
      <c r="D5" s="82"/>
      <c r="E5" s="82"/>
      <c r="F5" s="82"/>
      <c r="G5" s="82"/>
      <c r="H5" s="82"/>
      <c r="I5" s="1"/>
      <c r="J5" s="1"/>
      <c r="K5" s="1"/>
      <c r="L5" s="1"/>
      <c r="M5" s="7" t="s">
        <v>8</v>
      </c>
    </row>
    <row r="6" spans="1:13" ht="65.45" customHeight="1">
      <c r="B6" s="3" t="s">
        <v>285</v>
      </c>
      <c r="C6" s="3" t="s">
        <v>11</v>
      </c>
      <c r="D6" s="3" t="s">
        <v>40</v>
      </c>
      <c r="E6" s="3" t="s">
        <v>220</v>
      </c>
      <c r="F6" s="3" t="s">
        <v>221</v>
      </c>
      <c r="G6" s="3" t="s">
        <v>222</v>
      </c>
      <c r="H6" s="3" t="s">
        <v>223</v>
      </c>
      <c r="I6" s="3" t="s">
        <v>224</v>
      </c>
      <c r="J6" s="3" t="s">
        <v>225</v>
      </c>
      <c r="K6" s="3" t="s">
        <v>226</v>
      </c>
      <c r="L6" s="3" t="s">
        <v>227</v>
      </c>
      <c r="M6" s="3" t="s">
        <v>228</v>
      </c>
    </row>
    <row r="7" spans="1:13" ht="23.25" customHeight="1">
      <c r="B7" s="101" t="s">
        <v>13</v>
      </c>
      <c r="C7" s="101"/>
      <c r="D7" s="4">
        <f>E7+H7</f>
        <v>16718.599999999999</v>
      </c>
      <c r="E7" s="4">
        <v>13356.09</v>
      </c>
      <c r="F7" s="4"/>
      <c r="G7" s="4"/>
      <c r="H7" s="4">
        <v>3362.51</v>
      </c>
      <c r="I7" s="4"/>
      <c r="J7" s="4"/>
      <c r="K7" s="4"/>
      <c r="L7" s="4"/>
      <c r="M7" s="4"/>
    </row>
    <row r="8" spans="1:13" ht="21.6" customHeight="1">
      <c r="B8" s="5" t="s">
        <v>286</v>
      </c>
      <c r="C8" s="5" t="s">
        <v>287</v>
      </c>
      <c r="D8" s="6">
        <f>E8+H8</f>
        <v>12350.98</v>
      </c>
      <c r="E8" s="6">
        <v>9828.93</v>
      </c>
      <c r="F8" s="6"/>
      <c r="G8" s="6"/>
      <c r="H8" s="6">
        <v>2522.0500000000002</v>
      </c>
      <c r="I8" s="6"/>
      <c r="J8" s="6"/>
      <c r="K8" s="6"/>
      <c r="L8" s="6"/>
      <c r="M8" s="6"/>
    </row>
    <row r="9" spans="1:13" ht="21.6" customHeight="1">
      <c r="B9" s="5" t="s">
        <v>288</v>
      </c>
      <c r="C9" s="5" t="s">
        <v>289</v>
      </c>
      <c r="D9" s="6">
        <f>E9+H9</f>
        <v>4367.62</v>
      </c>
      <c r="E9" s="6">
        <v>3527.16</v>
      </c>
      <c r="F9" s="6"/>
      <c r="G9" s="6"/>
      <c r="H9" s="6">
        <v>840.46</v>
      </c>
      <c r="I9" s="6"/>
      <c r="J9" s="6"/>
      <c r="K9" s="6"/>
      <c r="L9" s="6"/>
      <c r="M9" s="6"/>
    </row>
  </sheetData>
  <mergeCells count="3">
    <mergeCell ref="B5:H5"/>
    <mergeCell ref="B7:C7"/>
    <mergeCell ref="B2:M3"/>
  </mergeCells>
  <phoneticPr fontId="46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F8" sqref="F8:F10"/>
    </sheetView>
  </sheetViews>
  <sheetFormatPr defaultColWidth="10" defaultRowHeight="13.5"/>
  <cols>
    <col min="1" max="1" width="0.25" customWidth="1"/>
    <col min="2" max="2" width="23.5" customWidth="1"/>
    <col min="3" max="3" width="17.25" customWidth="1"/>
    <col min="4" max="4" width="25.875" customWidth="1"/>
    <col min="5" max="5" width="17.125" customWidth="1"/>
    <col min="6" max="6" width="16.25" customWidth="1"/>
    <col min="7" max="7" width="15.625" customWidth="1"/>
    <col min="8" max="8" width="16.5" customWidth="1"/>
    <col min="9" max="11" width="9.75" customWidth="1"/>
  </cols>
  <sheetData>
    <row r="1" spans="1:8" ht="16.350000000000001" customHeight="1">
      <c r="A1" s="1"/>
      <c r="B1" s="2" t="s">
        <v>5</v>
      </c>
    </row>
    <row r="2" spans="1:8" ht="40.5" customHeight="1">
      <c r="B2" s="81" t="s">
        <v>6</v>
      </c>
      <c r="C2" s="81"/>
      <c r="D2" s="81"/>
      <c r="E2" s="81"/>
      <c r="F2" s="81"/>
      <c r="G2" s="81"/>
      <c r="H2" s="81"/>
    </row>
    <row r="3" spans="1:8" ht="27.6" customHeight="1">
      <c r="B3" s="82" t="s">
        <v>7</v>
      </c>
      <c r="C3" s="82"/>
      <c r="D3" s="82"/>
      <c r="H3" s="26" t="s">
        <v>8</v>
      </c>
    </row>
    <row r="4" spans="1:8" ht="43.15" customHeight="1">
      <c r="B4" s="83" t="s">
        <v>9</v>
      </c>
      <c r="C4" s="83"/>
      <c r="D4" s="83" t="s">
        <v>10</v>
      </c>
      <c r="E4" s="83"/>
      <c r="F4" s="83"/>
      <c r="G4" s="83"/>
      <c r="H4" s="83"/>
    </row>
    <row r="5" spans="1:8" ht="43.15" customHeight="1">
      <c r="B5" s="27" t="s">
        <v>11</v>
      </c>
      <c r="C5" s="27" t="s">
        <v>12</v>
      </c>
      <c r="D5" s="27" t="s">
        <v>11</v>
      </c>
      <c r="E5" s="27" t="s">
        <v>13</v>
      </c>
      <c r="F5" s="59" t="s">
        <v>14</v>
      </c>
      <c r="G5" s="59" t="s">
        <v>15</v>
      </c>
      <c r="H5" s="59" t="s">
        <v>16</v>
      </c>
    </row>
    <row r="6" spans="1:8" ht="24.2" customHeight="1">
      <c r="B6" s="28" t="s">
        <v>17</v>
      </c>
      <c r="C6" s="60">
        <v>267906.74</v>
      </c>
      <c r="D6" s="28" t="s">
        <v>18</v>
      </c>
      <c r="E6" s="60">
        <v>267906.74</v>
      </c>
      <c r="F6" s="60">
        <v>267906.74</v>
      </c>
      <c r="G6" s="60"/>
      <c r="H6" s="60"/>
    </row>
    <row r="7" spans="1:8" ht="23.25" customHeight="1">
      <c r="B7" s="31" t="s">
        <v>19</v>
      </c>
      <c r="C7" s="29">
        <v>267906.74</v>
      </c>
      <c r="D7" s="31" t="s">
        <v>20</v>
      </c>
      <c r="E7" s="29">
        <v>226913.31</v>
      </c>
      <c r="F7" s="29">
        <v>226913.31</v>
      </c>
      <c r="G7" s="29"/>
      <c r="H7" s="29"/>
    </row>
    <row r="8" spans="1:8" ht="23.25" customHeight="1">
      <c r="B8" s="31" t="s">
        <v>21</v>
      </c>
      <c r="C8" s="29"/>
      <c r="D8" s="31" t="s">
        <v>22</v>
      </c>
      <c r="E8" s="29">
        <v>25436.01</v>
      </c>
      <c r="F8" s="29">
        <v>25436.01</v>
      </c>
      <c r="G8" s="29"/>
      <c r="H8" s="29"/>
    </row>
    <row r="9" spans="1:8" ht="23.25" customHeight="1">
      <c r="B9" s="31" t="s">
        <v>23</v>
      </c>
      <c r="C9" s="29"/>
      <c r="D9" s="31" t="s">
        <v>24</v>
      </c>
      <c r="E9" s="29">
        <v>7402.53</v>
      </c>
      <c r="F9" s="29">
        <v>7402.53</v>
      </c>
      <c r="G9" s="29"/>
      <c r="H9" s="29"/>
    </row>
    <row r="10" spans="1:8" ht="23.25" customHeight="1">
      <c r="B10" s="31"/>
      <c r="C10" s="29"/>
      <c r="D10" s="31" t="s">
        <v>25</v>
      </c>
      <c r="E10" s="29">
        <v>8154.89</v>
      </c>
      <c r="F10" s="29">
        <v>8154.89</v>
      </c>
      <c r="G10" s="29"/>
      <c r="H10" s="29"/>
    </row>
    <row r="11" spans="1:8" ht="16.350000000000001" customHeight="1">
      <c r="B11" s="61"/>
      <c r="C11" s="62"/>
      <c r="D11" s="61"/>
      <c r="E11" s="62"/>
      <c r="F11" s="62"/>
      <c r="G11" s="62"/>
      <c r="H11" s="62"/>
    </row>
    <row r="12" spans="1:8" ht="22.35" customHeight="1">
      <c r="B12" s="63" t="s">
        <v>26</v>
      </c>
      <c r="C12" s="62"/>
      <c r="D12" s="63" t="s">
        <v>27</v>
      </c>
      <c r="E12" s="62"/>
      <c r="F12" s="62"/>
      <c r="G12" s="62"/>
      <c r="H12" s="62"/>
    </row>
    <row r="13" spans="1:8" ht="21.6" customHeight="1">
      <c r="B13" s="64" t="s">
        <v>28</v>
      </c>
      <c r="C13" s="62"/>
      <c r="D13" s="61"/>
      <c r="E13" s="62"/>
      <c r="F13" s="62"/>
      <c r="G13" s="62"/>
      <c r="H13" s="62"/>
    </row>
    <row r="14" spans="1:8" ht="20.85" customHeight="1">
      <c r="B14" s="64" t="s">
        <v>29</v>
      </c>
      <c r="C14" s="62"/>
      <c r="D14" s="61"/>
      <c r="E14" s="62"/>
      <c r="F14" s="62"/>
      <c r="G14" s="62"/>
      <c r="H14" s="62"/>
    </row>
    <row r="15" spans="1:8" ht="20.85" customHeight="1">
      <c r="B15" s="64" t="s">
        <v>30</v>
      </c>
      <c r="C15" s="62"/>
      <c r="D15" s="61"/>
      <c r="E15" s="62"/>
      <c r="F15" s="62"/>
      <c r="G15" s="62"/>
      <c r="H15" s="62"/>
    </row>
    <row r="16" spans="1:8" ht="16.350000000000001" customHeight="1">
      <c r="B16" s="61"/>
      <c r="C16" s="62"/>
      <c r="D16" s="61"/>
      <c r="E16" s="62"/>
      <c r="F16" s="62"/>
      <c r="G16" s="62"/>
      <c r="H16" s="62"/>
    </row>
    <row r="17" spans="2:8" ht="24.2" customHeight="1">
      <c r="B17" s="28" t="s">
        <v>31</v>
      </c>
      <c r="C17" s="60">
        <v>267906.74</v>
      </c>
      <c r="D17" s="28" t="s">
        <v>32</v>
      </c>
      <c r="E17" s="60">
        <v>267906.74</v>
      </c>
      <c r="F17" s="60">
        <v>267906.74</v>
      </c>
      <c r="G17" s="60"/>
      <c r="H17" s="60"/>
    </row>
  </sheetData>
  <mergeCells count="4">
    <mergeCell ref="B2:H2"/>
    <mergeCell ref="B3:D3"/>
    <mergeCell ref="B4:C4"/>
    <mergeCell ref="D4:H4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sqref="A1:XFD1048576"/>
    </sheetView>
  </sheetViews>
  <sheetFormatPr defaultColWidth="10" defaultRowHeight="13.5"/>
  <cols>
    <col min="1" max="1" width="0.125" style="22" customWidth="1"/>
    <col min="2" max="2" width="9.75" style="22" customWidth="1"/>
    <col min="3" max="3" width="40.75" style="22" customWidth="1"/>
    <col min="4" max="4" width="12.125" style="22" customWidth="1"/>
    <col min="5" max="5" width="12.75" style="22" customWidth="1"/>
    <col min="6" max="6" width="13.125" style="22" customWidth="1"/>
    <col min="7" max="7" width="13.5" style="22" customWidth="1"/>
    <col min="8" max="16384" width="10" style="22"/>
  </cols>
  <sheetData>
    <row r="1" spans="1:7" ht="16.350000000000001" customHeight="1">
      <c r="A1" s="23"/>
      <c r="B1" s="24" t="s">
        <v>33</v>
      </c>
      <c r="C1" s="23"/>
      <c r="D1" s="23"/>
      <c r="E1" s="23"/>
      <c r="F1" s="23"/>
      <c r="G1" s="23"/>
    </row>
    <row r="2" spans="1:7" ht="16.350000000000001" customHeight="1">
      <c r="B2" s="84" t="s">
        <v>34</v>
      </c>
      <c r="C2" s="84"/>
      <c r="D2" s="84"/>
      <c r="E2" s="84"/>
      <c r="F2" s="84"/>
      <c r="G2" s="84"/>
    </row>
    <row r="3" spans="1:7" ht="16.350000000000001" customHeight="1">
      <c r="B3" s="84"/>
      <c r="C3" s="84"/>
      <c r="D3" s="84"/>
      <c r="E3" s="84"/>
      <c r="F3" s="84"/>
      <c r="G3" s="84"/>
    </row>
    <row r="4" spans="1:7" ht="16.350000000000001" customHeight="1">
      <c r="B4" s="23"/>
      <c r="C4" s="23"/>
      <c r="D4" s="23"/>
      <c r="E4" s="23"/>
      <c r="F4" s="23"/>
      <c r="G4" s="23"/>
    </row>
    <row r="5" spans="1:7" ht="24.95" customHeight="1">
      <c r="B5" s="85" t="s">
        <v>7</v>
      </c>
      <c r="C5" s="85"/>
      <c r="D5" s="23"/>
      <c r="E5" s="23"/>
      <c r="F5" s="23"/>
      <c r="G5" s="25" t="s">
        <v>8</v>
      </c>
    </row>
    <row r="6" spans="1:7" ht="34.5" customHeight="1">
      <c r="B6" s="86" t="s">
        <v>35</v>
      </c>
      <c r="C6" s="86"/>
      <c r="D6" s="86" t="s">
        <v>36</v>
      </c>
      <c r="E6" s="86" t="s">
        <v>37</v>
      </c>
      <c r="F6" s="86"/>
      <c r="G6" s="86"/>
    </row>
    <row r="7" spans="1:7" ht="29.25" customHeight="1">
      <c r="B7" s="43" t="s">
        <v>38</v>
      </c>
      <c r="C7" s="43" t="s">
        <v>39</v>
      </c>
      <c r="D7" s="86"/>
      <c r="E7" s="43" t="s">
        <v>40</v>
      </c>
      <c r="F7" s="43" t="s">
        <v>41</v>
      </c>
      <c r="G7" s="43" t="s">
        <v>42</v>
      </c>
    </row>
    <row r="8" spans="1:7" ht="22.35" customHeight="1">
      <c r="B8" s="87" t="s">
        <v>13</v>
      </c>
      <c r="C8" s="87"/>
      <c r="D8" s="44">
        <v>229336.07</v>
      </c>
      <c r="E8" s="44">
        <v>267906.74</v>
      </c>
      <c r="F8" s="44">
        <v>191998.45</v>
      </c>
      <c r="G8" s="44">
        <v>75908.289999999994</v>
      </c>
    </row>
    <row r="9" spans="1:7" ht="19.7" customHeight="1">
      <c r="B9" s="45" t="s">
        <v>43</v>
      </c>
      <c r="C9" s="46" t="s">
        <v>20</v>
      </c>
      <c r="D9" s="47">
        <v>191552</v>
      </c>
      <c r="E9" s="47">
        <v>226913.31</v>
      </c>
      <c r="F9" s="47">
        <v>151455.01999999999</v>
      </c>
      <c r="G9" s="48">
        <v>75458.289999999994</v>
      </c>
    </row>
    <row r="10" spans="1:7" ht="17.25" customHeight="1">
      <c r="B10" s="49" t="s">
        <v>44</v>
      </c>
      <c r="C10" s="50" t="s">
        <v>45</v>
      </c>
      <c r="D10" s="47">
        <v>4023.54</v>
      </c>
      <c r="E10" s="47">
        <v>428.23</v>
      </c>
      <c r="F10" s="47">
        <v>428.23</v>
      </c>
      <c r="G10" s="48"/>
    </row>
    <row r="11" spans="1:7" ht="18.95" customHeight="1">
      <c r="B11" s="51" t="s">
        <v>46</v>
      </c>
      <c r="C11" s="50" t="s">
        <v>47</v>
      </c>
      <c r="D11" s="48">
        <v>383.3</v>
      </c>
      <c r="E11" s="48">
        <v>428.23</v>
      </c>
      <c r="F11" s="48">
        <v>428.23</v>
      </c>
      <c r="G11" s="48"/>
    </row>
    <row r="12" spans="1:7" ht="18.95" customHeight="1">
      <c r="B12" s="49" t="s">
        <v>48</v>
      </c>
      <c r="C12" s="50" t="s">
        <v>49</v>
      </c>
      <c r="D12" s="48">
        <v>3640.24</v>
      </c>
      <c r="E12" s="48"/>
      <c r="F12" s="48"/>
      <c r="G12" s="48"/>
    </row>
    <row r="13" spans="1:7" ht="17.25" customHeight="1">
      <c r="B13" s="49" t="s">
        <v>50</v>
      </c>
      <c r="C13" s="50" t="s">
        <v>51</v>
      </c>
      <c r="D13" s="47">
        <v>177380.67</v>
      </c>
      <c r="E13" s="47">
        <v>207550.83</v>
      </c>
      <c r="F13" s="47">
        <v>140302.59</v>
      </c>
      <c r="G13" s="48">
        <v>67248.240000000005</v>
      </c>
    </row>
    <row r="14" spans="1:7" s="42" customFormat="1" ht="18.95" customHeight="1">
      <c r="B14" s="52" t="s">
        <v>52</v>
      </c>
      <c r="C14" s="53" t="s">
        <v>53</v>
      </c>
      <c r="D14" s="54">
        <v>15278.4</v>
      </c>
      <c r="E14" s="54">
        <v>17126.98</v>
      </c>
      <c r="F14" s="54">
        <v>4964.87</v>
      </c>
      <c r="G14" s="54">
        <v>12162.11</v>
      </c>
    </row>
    <row r="15" spans="1:7" s="42" customFormat="1" ht="18.95" customHeight="1">
      <c r="B15" s="52" t="s">
        <v>54</v>
      </c>
      <c r="C15" s="53" t="s">
        <v>55</v>
      </c>
      <c r="D15" s="54">
        <v>60017.919999999998</v>
      </c>
      <c r="E15" s="54">
        <v>76232.850000000006</v>
      </c>
      <c r="F15" s="54">
        <v>49903.56</v>
      </c>
      <c r="G15" s="54">
        <v>26329.29</v>
      </c>
    </row>
    <row r="16" spans="1:7" s="42" customFormat="1" ht="18.95" customHeight="1">
      <c r="B16" s="52" t="s">
        <v>56</v>
      </c>
      <c r="C16" s="53" t="s">
        <v>57</v>
      </c>
      <c r="D16" s="55">
        <v>29189.47</v>
      </c>
      <c r="E16" s="54">
        <v>31138.32</v>
      </c>
      <c r="F16" s="54">
        <v>18005.939999999999</v>
      </c>
      <c r="G16" s="54">
        <v>13132.38</v>
      </c>
    </row>
    <row r="17" spans="2:7" s="42" customFormat="1" ht="18.95" customHeight="1">
      <c r="B17" s="52" t="s">
        <v>58</v>
      </c>
      <c r="C17" s="53" t="s">
        <v>59</v>
      </c>
      <c r="D17" s="54">
        <v>68803.009999999995</v>
      </c>
      <c r="E17" s="56">
        <v>83052.679999999993</v>
      </c>
      <c r="F17" s="54">
        <v>67428.22</v>
      </c>
      <c r="G17" s="54">
        <v>15624.46</v>
      </c>
    </row>
    <row r="18" spans="2:7" ht="18.95" customHeight="1">
      <c r="B18" s="49" t="s">
        <v>60</v>
      </c>
      <c r="C18" s="50" t="s">
        <v>61</v>
      </c>
      <c r="D18" s="48">
        <v>4091.87</v>
      </c>
      <c r="E18" s="48"/>
      <c r="F18" s="48"/>
      <c r="G18" s="48"/>
    </row>
    <row r="19" spans="2:7" ht="17.25" customHeight="1">
      <c r="B19" s="49" t="s">
        <v>62</v>
      </c>
      <c r="C19" s="50" t="s">
        <v>63</v>
      </c>
      <c r="D19" s="47">
        <v>9793.19</v>
      </c>
      <c r="E19" s="47">
        <v>16200.94</v>
      </c>
      <c r="F19" s="47">
        <v>7990.89</v>
      </c>
      <c r="G19" s="48">
        <v>8210.0499999999993</v>
      </c>
    </row>
    <row r="20" spans="2:7" ht="18.95" customHeight="1">
      <c r="B20" s="51" t="s">
        <v>64</v>
      </c>
      <c r="C20" s="50" t="s">
        <v>65</v>
      </c>
      <c r="D20" s="48">
        <v>9793.19</v>
      </c>
      <c r="E20" s="48">
        <v>16200.94</v>
      </c>
      <c r="F20" s="48">
        <v>7990.89</v>
      </c>
      <c r="G20" s="48">
        <v>8210.0499999999993</v>
      </c>
    </row>
    <row r="21" spans="2:7" ht="17.25" customHeight="1">
      <c r="B21" s="49" t="s">
        <v>66</v>
      </c>
      <c r="C21" s="50" t="s">
        <v>67</v>
      </c>
      <c r="D21" s="47">
        <v>114.11</v>
      </c>
      <c r="E21" s="47">
        <v>1587</v>
      </c>
      <c r="F21" s="47">
        <v>1587</v>
      </c>
      <c r="G21" s="48"/>
    </row>
    <row r="22" spans="2:7" ht="18.95" customHeight="1">
      <c r="B22" s="51" t="s">
        <v>68</v>
      </c>
      <c r="C22" s="50" t="s">
        <v>69</v>
      </c>
      <c r="D22" s="48">
        <v>107.63</v>
      </c>
      <c r="E22" s="48">
        <v>1587</v>
      </c>
      <c r="F22" s="48">
        <v>1587</v>
      </c>
      <c r="G22" s="48"/>
    </row>
    <row r="23" spans="2:7" s="21" customFormat="1" ht="18.95" customHeight="1">
      <c r="B23" s="57" t="s">
        <v>70</v>
      </c>
      <c r="C23" s="58" t="s">
        <v>71</v>
      </c>
      <c r="D23" s="55">
        <v>6.48</v>
      </c>
      <c r="E23" s="55"/>
      <c r="F23" s="55"/>
      <c r="G23" s="55"/>
    </row>
    <row r="24" spans="2:7" ht="17.25" customHeight="1">
      <c r="B24" s="49" t="s">
        <v>72</v>
      </c>
      <c r="C24" s="50" t="s">
        <v>73</v>
      </c>
      <c r="D24" s="47">
        <v>240.49</v>
      </c>
      <c r="E24" s="47">
        <v>1146.31</v>
      </c>
      <c r="F24" s="47">
        <v>1146.31</v>
      </c>
      <c r="G24" s="48"/>
    </row>
    <row r="25" spans="2:7" ht="18.95" customHeight="1">
      <c r="B25" s="51" t="s">
        <v>74</v>
      </c>
      <c r="C25" s="50" t="s">
        <v>75</v>
      </c>
      <c r="D25" s="48">
        <v>240.49</v>
      </c>
      <c r="E25" s="48">
        <v>1146.31</v>
      </c>
      <c r="F25" s="48">
        <v>1146.31</v>
      </c>
      <c r="G25" s="48"/>
    </row>
    <row r="26" spans="2:7" ht="19.7" customHeight="1">
      <c r="B26" s="45" t="s">
        <v>76</v>
      </c>
      <c r="C26" s="46" t="s">
        <v>22</v>
      </c>
      <c r="D26" s="47">
        <v>24040.86</v>
      </c>
      <c r="E26" s="47">
        <v>25436.01</v>
      </c>
      <c r="F26" s="47">
        <v>25436.01</v>
      </c>
      <c r="G26" s="48"/>
    </row>
    <row r="27" spans="2:7" ht="17.25" customHeight="1">
      <c r="B27" s="49" t="s">
        <v>77</v>
      </c>
      <c r="C27" s="50" t="s">
        <v>78</v>
      </c>
      <c r="D27" s="48">
        <v>22773.96</v>
      </c>
      <c r="E27" s="48">
        <v>24094.79</v>
      </c>
      <c r="F27" s="48">
        <v>24094.79</v>
      </c>
      <c r="G27" s="48"/>
    </row>
    <row r="28" spans="2:7" ht="18.95" customHeight="1">
      <c r="B28" s="51" t="s">
        <v>79</v>
      </c>
      <c r="C28" s="50" t="s">
        <v>80</v>
      </c>
      <c r="D28" s="48">
        <v>29.89</v>
      </c>
      <c r="E28" s="48">
        <v>30.68</v>
      </c>
      <c r="F28" s="48">
        <v>30.68</v>
      </c>
      <c r="G28" s="48"/>
    </row>
    <row r="29" spans="2:7" ht="18.95" customHeight="1">
      <c r="B29" s="51" t="s">
        <v>81</v>
      </c>
      <c r="C29" s="50" t="s">
        <v>82</v>
      </c>
      <c r="D29" s="48">
        <v>986.24</v>
      </c>
      <c r="E29" s="48">
        <v>1002.57</v>
      </c>
      <c r="F29" s="48">
        <v>1002.57</v>
      </c>
      <c r="G29" s="48"/>
    </row>
    <row r="30" spans="2:7" ht="18.95" customHeight="1">
      <c r="B30" s="51" t="s">
        <v>83</v>
      </c>
      <c r="C30" s="50" t="s">
        <v>84</v>
      </c>
      <c r="D30" s="48">
        <v>14505.22</v>
      </c>
      <c r="E30" s="48">
        <v>15384</v>
      </c>
      <c r="F30" s="48">
        <v>15384</v>
      </c>
      <c r="G30" s="48"/>
    </row>
    <row r="31" spans="2:7" ht="18.95" customHeight="1">
      <c r="B31" s="51" t="s">
        <v>85</v>
      </c>
      <c r="C31" s="50" t="s">
        <v>86</v>
      </c>
      <c r="D31" s="48">
        <v>7252.61</v>
      </c>
      <c r="E31" s="48">
        <v>7677.54</v>
      </c>
      <c r="F31" s="48">
        <v>7677.54</v>
      </c>
      <c r="G31" s="48"/>
    </row>
    <row r="32" spans="2:7" ht="17.25" customHeight="1">
      <c r="B32" s="49" t="s">
        <v>87</v>
      </c>
      <c r="C32" s="50" t="s">
        <v>88</v>
      </c>
      <c r="D32" s="48">
        <v>1266.9000000000001</v>
      </c>
      <c r="E32" s="48">
        <v>1341.22</v>
      </c>
      <c r="F32" s="48">
        <v>1341.22</v>
      </c>
      <c r="G32" s="48"/>
    </row>
    <row r="33" spans="2:7" ht="18.95" customHeight="1">
      <c r="B33" s="51" t="s">
        <v>89</v>
      </c>
      <c r="C33" s="50" t="s">
        <v>90</v>
      </c>
      <c r="D33" s="48">
        <v>1266.9000000000001</v>
      </c>
      <c r="E33" s="48">
        <v>1341.22</v>
      </c>
      <c r="F33" s="48">
        <v>1341.22</v>
      </c>
      <c r="G33" s="48"/>
    </row>
    <row r="34" spans="2:7" ht="19.7" customHeight="1">
      <c r="B34" s="45" t="s">
        <v>91</v>
      </c>
      <c r="C34" s="46" t="s">
        <v>24</v>
      </c>
      <c r="D34" s="47">
        <v>6478.11</v>
      </c>
      <c r="E34" s="47">
        <v>7402.53</v>
      </c>
      <c r="F34" s="47">
        <v>7402.53</v>
      </c>
      <c r="G34" s="48"/>
    </row>
    <row r="35" spans="2:7" ht="17.25" customHeight="1">
      <c r="B35" s="49" t="s">
        <v>92</v>
      </c>
      <c r="C35" s="50" t="s">
        <v>93</v>
      </c>
      <c r="D35" s="48">
        <v>6478.11</v>
      </c>
      <c r="E35" s="48">
        <v>7402.53</v>
      </c>
      <c r="F35" s="48">
        <v>7402.53</v>
      </c>
      <c r="G35" s="48"/>
    </row>
    <row r="36" spans="2:7" ht="18.95" customHeight="1">
      <c r="B36" s="51" t="s">
        <v>94</v>
      </c>
      <c r="C36" s="50" t="s">
        <v>95</v>
      </c>
      <c r="D36" s="48">
        <v>26.62</v>
      </c>
      <c r="E36" s="48">
        <v>27.15</v>
      </c>
      <c r="F36" s="48">
        <v>27.15</v>
      </c>
      <c r="G36" s="48"/>
    </row>
    <row r="37" spans="2:7" ht="18.95" customHeight="1">
      <c r="B37" s="51" t="s">
        <v>96</v>
      </c>
      <c r="C37" s="50" t="s">
        <v>97</v>
      </c>
      <c r="D37" s="48">
        <v>6441.29</v>
      </c>
      <c r="E37" s="48">
        <v>7375.38</v>
      </c>
      <c r="F37" s="48">
        <v>7375.38</v>
      </c>
      <c r="G37" s="48"/>
    </row>
    <row r="38" spans="2:7" ht="18.95" customHeight="1">
      <c r="B38" s="49" t="s">
        <v>98</v>
      </c>
      <c r="C38" s="50" t="s">
        <v>99</v>
      </c>
      <c r="D38" s="48">
        <v>10.199999999999999</v>
      </c>
      <c r="E38" s="48"/>
      <c r="F38" s="48"/>
      <c r="G38" s="48"/>
    </row>
    <row r="39" spans="2:7" ht="19.7" customHeight="1">
      <c r="B39" s="45" t="s">
        <v>100</v>
      </c>
      <c r="C39" s="46" t="s">
        <v>25</v>
      </c>
      <c r="D39" s="47">
        <v>7265.1</v>
      </c>
      <c r="E39" s="47">
        <v>8154.89</v>
      </c>
      <c r="F39" s="47">
        <v>7704.89</v>
      </c>
      <c r="G39" s="48">
        <v>450</v>
      </c>
    </row>
    <row r="40" spans="2:7" ht="17.25" customHeight="1">
      <c r="B40" s="49" t="s">
        <v>101</v>
      </c>
      <c r="C40" s="50" t="s">
        <v>102</v>
      </c>
      <c r="D40" s="48">
        <v>7265.1</v>
      </c>
      <c r="E40" s="48">
        <v>8154.89</v>
      </c>
      <c r="F40" s="48">
        <v>7704.89</v>
      </c>
      <c r="G40" s="48">
        <v>450</v>
      </c>
    </row>
    <row r="41" spans="2:7" ht="18.95" customHeight="1">
      <c r="B41" s="51" t="s">
        <v>103</v>
      </c>
      <c r="C41" s="50" t="s">
        <v>104</v>
      </c>
      <c r="D41" s="48">
        <v>7265.1</v>
      </c>
      <c r="E41" s="48">
        <v>8154.89</v>
      </c>
      <c r="F41" s="48">
        <v>7704.89</v>
      </c>
      <c r="G41" s="48">
        <v>450</v>
      </c>
    </row>
    <row r="42" spans="2:7" ht="23.25" customHeight="1">
      <c r="B42" s="88" t="s">
        <v>105</v>
      </c>
      <c r="C42" s="88"/>
      <c r="D42" s="88"/>
      <c r="E42" s="88"/>
      <c r="F42" s="88"/>
      <c r="G42" s="88"/>
    </row>
  </sheetData>
  <mergeCells count="7">
    <mergeCell ref="B42:G42"/>
    <mergeCell ref="D6:D7"/>
    <mergeCell ref="B2:G3"/>
    <mergeCell ref="B5:C5"/>
    <mergeCell ref="B6:C6"/>
    <mergeCell ref="E6:G6"/>
    <mergeCell ref="B8:C8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5" workbookViewId="0">
      <selection activeCell="D41" sqref="D41"/>
    </sheetView>
  </sheetViews>
  <sheetFormatPr defaultColWidth="10" defaultRowHeight="13.5"/>
  <cols>
    <col min="1" max="1" width="0.25" customWidth="1"/>
    <col min="2" max="2" width="12.2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41" t="s">
        <v>106</v>
      </c>
      <c r="C1" s="30"/>
      <c r="D1" s="30"/>
      <c r="E1" s="30"/>
      <c r="F1" s="30"/>
    </row>
    <row r="2" spans="1:6" ht="16.350000000000001" customHeight="1">
      <c r="B2" s="91" t="s">
        <v>107</v>
      </c>
      <c r="C2" s="91"/>
      <c r="D2" s="91"/>
      <c r="E2" s="91"/>
      <c r="F2" s="91"/>
    </row>
    <row r="3" spans="1:6" ht="16.350000000000001" customHeight="1">
      <c r="B3" s="91"/>
      <c r="C3" s="91"/>
      <c r="D3" s="91"/>
      <c r="E3" s="91"/>
      <c r="F3" s="91"/>
    </row>
    <row r="4" spans="1:6" ht="16.350000000000001" customHeight="1">
      <c r="B4" s="30"/>
      <c r="C4" s="30"/>
      <c r="D4" s="30"/>
      <c r="E4" s="30"/>
      <c r="F4" s="30"/>
    </row>
    <row r="5" spans="1:6" ht="24.95" customHeight="1">
      <c r="B5" s="82" t="s">
        <v>7</v>
      </c>
      <c r="C5" s="82"/>
      <c r="D5" s="30"/>
      <c r="E5" s="30"/>
      <c r="F5" s="7" t="s">
        <v>8</v>
      </c>
    </row>
    <row r="6" spans="1:6" ht="36.200000000000003" customHeight="1">
      <c r="B6" s="89" t="s">
        <v>108</v>
      </c>
      <c r="C6" s="89"/>
      <c r="D6" s="89" t="s">
        <v>109</v>
      </c>
      <c r="E6" s="89"/>
      <c r="F6" s="89"/>
    </row>
    <row r="7" spans="1:6" ht="27.6" customHeight="1">
      <c r="B7" s="33" t="s">
        <v>110</v>
      </c>
      <c r="C7" s="33" t="s">
        <v>39</v>
      </c>
      <c r="D7" s="33" t="s">
        <v>40</v>
      </c>
      <c r="E7" s="33" t="s">
        <v>111</v>
      </c>
      <c r="F7" s="33" t="s">
        <v>112</v>
      </c>
    </row>
    <row r="8" spans="1:6" ht="19.7" customHeight="1">
      <c r="B8" s="90" t="s">
        <v>13</v>
      </c>
      <c r="C8" s="90"/>
      <c r="D8" s="4">
        <v>191998.45</v>
      </c>
      <c r="E8" s="4">
        <v>160491.48000000001</v>
      </c>
      <c r="F8" s="4">
        <v>31506.97</v>
      </c>
    </row>
    <row r="9" spans="1:6" ht="19.7" customHeight="1">
      <c r="B9" s="34" t="s">
        <v>113</v>
      </c>
      <c r="C9" s="35" t="s">
        <v>114</v>
      </c>
      <c r="D9" s="6">
        <v>157277.29999999999</v>
      </c>
      <c r="E9" s="6">
        <v>157277.29999999999</v>
      </c>
      <c r="F9" s="6"/>
    </row>
    <row r="10" spans="1:6" ht="18.95" customHeight="1">
      <c r="B10" s="36" t="s">
        <v>115</v>
      </c>
      <c r="C10" s="37" t="s">
        <v>116</v>
      </c>
      <c r="D10" s="6">
        <v>27176.799999999999</v>
      </c>
      <c r="E10" s="6">
        <v>27176.799999999999</v>
      </c>
      <c r="F10" s="6"/>
    </row>
    <row r="11" spans="1:6" ht="18.95" customHeight="1">
      <c r="B11" s="36" t="s">
        <v>117</v>
      </c>
      <c r="C11" s="37" t="s">
        <v>118</v>
      </c>
      <c r="D11" s="6">
        <v>1998.76</v>
      </c>
      <c r="E11" s="6">
        <v>1998.76</v>
      </c>
      <c r="F11" s="6"/>
    </row>
    <row r="12" spans="1:6" ht="18.95" customHeight="1">
      <c r="B12" s="36" t="s">
        <v>119</v>
      </c>
      <c r="C12" s="37" t="s">
        <v>120</v>
      </c>
      <c r="D12" s="6">
        <v>131.43</v>
      </c>
      <c r="E12" s="6">
        <v>131.43</v>
      </c>
      <c r="F12" s="6"/>
    </row>
    <row r="13" spans="1:6" ht="18.95" customHeight="1">
      <c r="B13" s="36" t="s">
        <v>121</v>
      </c>
      <c r="C13" s="37" t="s">
        <v>122</v>
      </c>
      <c r="D13" s="6">
        <v>88460.13</v>
      </c>
      <c r="E13" s="6">
        <v>88460.13</v>
      </c>
      <c r="F13" s="6"/>
    </row>
    <row r="14" spans="1:6" ht="18.95" customHeight="1">
      <c r="B14" s="36" t="s">
        <v>123</v>
      </c>
      <c r="C14" s="37" t="s">
        <v>124</v>
      </c>
      <c r="D14" s="6">
        <v>15384</v>
      </c>
      <c r="E14" s="6">
        <v>15384</v>
      </c>
      <c r="F14" s="6"/>
    </row>
    <row r="15" spans="1:6" ht="18.95" customHeight="1">
      <c r="B15" s="36" t="s">
        <v>125</v>
      </c>
      <c r="C15" s="37" t="s">
        <v>126</v>
      </c>
      <c r="D15" s="6">
        <v>7677.54</v>
      </c>
      <c r="E15" s="6">
        <v>7677.54</v>
      </c>
      <c r="F15" s="6"/>
    </row>
    <row r="16" spans="1:6" ht="18.95" customHeight="1">
      <c r="B16" s="36" t="s">
        <v>127</v>
      </c>
      <c r="C16" s="37" t="s">
        <v>128</v>
      </c>
      <c r="D16" s="6">
        <v>6397.95</v>
      </c>
      <c r="E16" s="6">
        <v>6397.95</v>
      </c>
      <c r="F16" s="6"/>
    </row>
    <row r="17" spans="2:6" ht="18.95" customHeight="1">
      <c r="B17" s="36" t="s">
        <v>129</v>
      </c>
      <c r="C17" s="37" t="s">
        <v>130</v>
      </c>
      <c r="D17" s="6">
        <v>1341.22</v>
      </c>
      <c r="E17" s="6">
        <v>1341.22</v>
      </c>
      <c r="F17" s="6"/>
    </row>
    <row r="18" spans="2:6" ht="18.95" customHeight="1">
      <c r="B18" s="36" t="s">
        <v>131</v>
      </c>
      <c r="C18" s="37" t="s">
        <v>132</v>
      </c>
      <c r="D18" s="6">
        <v>7707.09</v>
      </c>
      <c r="E18" s="6">
        <v>7707.09</v>
      </c>
      <c r="F18" s="6"/>
    </row>
    <row r="19" spans="2:6" ht="18.95" customHeight="1">
      <c r="B19" s="36" t="s">
        <v>133</v>
      </c>
      <c r="C19" s="37" t="s">
        <v>134</v>
      </c>
      <c r="D19" s="6">
        <v>1002.38</v>
      </c>
      <c r="E19" s="6">
        <v>1002.38</v>
      </c>
      <c r="F19" s="6"/>
    </row>
    <row r="20" spans="2:6" ht="19.7" customHeight="1">
      <c r="B20" s="34" t="s">
        <v>135</v>
      </c>
      <c r="C20" s="35" t="s">
        <v>136</v>
      </c>
      <c r="D20" s="6">
        <v>31897.919999999998</v>
      </c>
      <c r="E20" s="6">
        <v>390.95</v>
      </c>
      <c r="F20" s="6">
        <v>31506.97</v>
      </c>
    </row>
    <row r="21" spans="2:6" ht="18.95" customHeight="1">
      <c r="B21" s="36" t="s">
        <v>137</v>
      </c>
      <c r="C21" s="37" t="s">
        <v>138</v>
      </c>
      <c r="D21" s="6">
        <v>7101.1</v>
      </c>
      <c r="E21" s="6"/>
      <c r="F21" s="6">
        <v>7101.1</v>
      </c>
    </row>
    <row r="22" spans="2:6" ht="18.95" customHeight="1">
      <c r="B22" s="36" t="s">
        <v>139</v>
      </c>
      <c r="C22" s="37" t="s">
        <v>140</v>
      </c>
      <c r="D22" s="6">
        <v>424.54</v>
      </c>
      <c r="E22" s="6"/>
      <c r="F22" s="6">
        <v>424.54</v>
      </c>
    </row>
    <row r="23" spans="2:6" ht="18.95" customHeight="1">
      <c r="B23" s="36" t="s">
        <v>141</v>
      </c>
      <c r="C23" s="37" t="s">
        <v>142</v>
      </c>
      <c r="D23" s="6">
        <v>43.06</v>
      </c>
      <c r="E23" s="6"/>
      <c r="F23" s="6">
        <v>43.06</v>
      </c>
    </row>
    <row r="24" spans="2:6" ht="18.95" customHeight="1">
      <c r="B24" s="36" t="s">
        <v>143</v>
      </c>
      <c r="C24" s="37" t="s">
        <v>144</v>
      </c>
      <c r="D24" s="6">
        <v>6.45</v>
      </c>
      <c r="E24" s="6"/>
      <c r="F24" s="6">
        <v>6.45</v>
      </c>
    </row>
    <row r="25" spans="2:6" ht="18.95" customHeight="1">
      <c r="B25" s="36" t="s">
        <v>145</v>
      </c>
      <c r="C25" s="37" t="s">
        <v>146</v>
      </c>
      <c r="D25" s="6">
        <v>993.1</v>
      </c>
      <c r="E25" s="6"/>
      <c r="F25" s="6">
        <v>993.1</v>
      </c>
    </row>
    <row r="26" spans="2:6" ht="18.95" customHeight="1">
      <c r="B26" s="36" t="s">
        <v>147</v>
      </c>
      <c r="C26" s="37" t="s">
        <v>148</v>
      </c>
      <c r="D26" s="6">
        <v>1899</v>
      </c>
      <c r="E26" s="6"/>
      <c r="F26" s="6">
        <v>1899</v>
      </c>
    </row>
    <row r="27" spans="2:6" ht="18.95" customHeight="1">
      <c r="B27" s="36" t="s">
        <v>149</v>
      </c>
      <c r="C27" s="37" t="s">
        <v>150</v>
      </c>
      <c r="D27" s="6">
        <v>133.36000000000001</v>
      </c>
      <c r="E27" s="6">
        <v>8.74</v>
      </c>
      <c r="F27" s="6">
        <v>124.62</v>
      </c>
    </row>
    <row r="28" spans="2:6" ht="18.95" customHeight="1">
      <c r="B28" s="36" t="s">
        <v>151</v>
      </c>
      <c r="C28" s="37" t="s">
        <v>152</v>
      </c>
      <c r="D28" s="6">
        <v>3084.08</v>
      </c>
      <c r="E28" s="6"/>
      <c r="F28" s="6">
        <v>3084.08</v>
      </c>
    </row>
    <row r="29" spans="2:6" ht="18.95" customHeight="1">
      <c r="B29" s="36" t="s">
        <v>153</v>
      </c>
      <c r="C29" s="37" t="s">
        <v>154</v>
      </c>
      <c r="D29" s="6">
        <v>297.67</v>
      </c>
      <c r="E29" s="6"/>
      <c r="F29" s="6">
        <v>297.67</v>
      </c>
    </row>
    <row r="30" spans="2:6" ht="18.95" customHeight="1">
      <c r="B30" s="36" t="s">
        <v>155</v>
      </c>
      <c r="C30" s="37" t="s">
        <v>156</v>
      </c>
      <c r="D30" s="6">
        <v>51</v>
      </c>
      <c r="E30" s="6"/>
      <c r="F30" s="6">
        <v>51</v>
      </c>
    </row>
    <row r="31" spans="2:6" ht="18.95" customHeight="1">
      <c r="B31" s="36" t="s">
        <v>157</v>
      </c>
      <c r="C31" s="37" t="s">
        <v>158</v>
      </c>
      <c r="D31" s="6">
        <v>2446.75</v>
      </c>
      <c r="E31" s="6"/>
      <c r="F31" s="6">
        <v>2446.75</v>
      </c>
    </row>
    <row r="32" spans="2:6" ht="18.95" customHeight="1">
      <c r="B32" s="36" t="s">
        <v>159</v>
      </c>
      <c r="C32" s="37" t="s">
        <v>160</v>
      </c>
      <c r="D32" s="6">
        <v>67.12</v>
      </c>
      <c r="E32" s="6"/>
      <c r="F32" s="6">
        <v>67.12</v>
      </c>
    </row>
    <row r="33" spans="2:6" ht="18.95" customHeight="1">
      <c r="B33" s="36" t="s">
        <v>161</v>
      </c>
      <c r="C33" s="37" t="s">
        <v>162</v>
      </c>
      <c r="D33" s="6">
        <v>5.0999999999999996</v>
      </c>
      <c r="E33" s="6"/>
      <c r="F33" s="6">
        <v>5.0999999999999996</v>
      </c>
    </row>
    <row r="34" spans="2:6" ht="18.95" customHeight="1">
      <c r="B34" s="36" t="s">
        <v>163</v>
      </c>
      <c r="C34" s="37" t="s">
        <v>164</v>
      </c>
      <c r="D34" s="6">
        <v>850.49</v>
      </c>
      <c r="E34" s="6"/>
      <c r="F34" s="6">
        <v>850.49</v>
      </c>
    </row>
    <row r="35" spans="2:6" ht="18.95" customHeight="1">
      <c r="B35" s="36" t="s">
        <v>165</v>
      </c>
      <c r="C35" s="37" t="s">
        <v>166</v>
      </c>
      <c r="D35" s="6">
        <v>61.25</v>
      </c>
      <c r="E35" s="6"/>
      <c r="F35" s="6">
        <v>61.25</v>
      </c>
    </row>
    <row r="36" spans="2:6" ht="18.95" customHeight="1">
      <c r="B36" s="36" t="s">
        <v>167</v>
      </c>
      <c r="C36" s="37" t="s">
        <v>168</v>
      </c>
      <c r="D36" s="6">
        <v>695.46</v>
      </c>
      <c r="E36" s="6"/>
      <c r="F36" s="6">
        <v>695.46</v>
      </c>
    </row>
    <row r="37" spans="2:6" ht="18.95" customHeight="1">
      <c r="B37" s="36" t="s">
        <v>169</v>
      </c>
      <c r="C37" s="37" t="s">
        <v>170</v>
      </c>
      <c r="D37" s="6">
        <v>3515.32</v>
      </c>
      <c r="E37" s="6"/>
      <c r="F37" s="6">
        <v>3515.32</v>
      </c>
    </row>
    <row r="38" spans="2:6" ht="18.95" customHeight="1">
      <c r="B38" s="36" t="s">
        <v>171</v>
      </c>
      <c r="C38" s="37" t="s">
        <v>172</v>
      </c>
      <c r="D38" s="6">
        <v>32.700000000000003</v>
      </c>
      <c r="E38" s="6"/>
      <c r="F38" s="6">
        <v>32.700000000000003</v>
      </c>
    </row>
    <row r="39" spans="2:6" ht="18.95" customHeight="1">
      <c r="B39" s="36" t="s">
        <v>173</v>
      </c>
      <c r="C39" s="37" t="s">
        <v>174</v>
      </c>
      <c r="D39" s="6">
        <v>3904.41</v>
      </c>
      <c r="E39" s="6"/>
      <c r="F39" s="6">
        <v>3904.41</v>
      </c>
    </row>
    <row r="40" spans="2:6" ht="18.95" customHeight="1">
      <c r="B40" s="36" t="s">
        <v>175</v>
      </c>
      <c r="C40" s="37" t="s">
        <v>176</v>
      </c>
      <c r="D40" s="6">
        <v>4383.67</v>
      </c>
      <c r="E40" s="6"/>
      <c r="F40" s="6">
        <v>4383.67</v>
      </c>
    </row>
    <row r="41" spans="2:6" ht="18.95" customHeight="1">
      <c r="B41" s="36" t="s">
        <v>177</v>
      </c>
      <c r="C41" s="37" t="s">
        <v>178</v>
      </c>
      <c r="D41" s="6">
        <v>139.22</v>
      </c>
      <c r="E41" s="6"/>
      <c r="F41" s="6">
        <v>139.22</v>
      </c>
    </row>
    <row r="42" spans="2:6" ht="18.95" customHeight="1">
      <c r="B42" s="36" t="s">
        <v>179</v>
      </c>
      <c r="C42" s="37" t="s">
        <v>180</v>
      </c>
      <c r="D42" s="6">
        <v>74.98</v>
      </c>
      <c r="E42" s="6">
        <v>25.33</v>
      </c>
      <c r="F42" s="6">
        <v>49.65</v>
      </c>
    </row>
    <row r="43" spans="2:6" ht="18.95" customHeight="1">
      <c r="B43" s="36" t="s">
        <v>181</v>
      </c>
      <c r="C43" s="37" t="s">
        <v>182</v>
      </c>
      <c r="D43" s="6">
        <v>30</v>
      </c>
      <c r="E43" s="6"/>
      <c r="F43" s="6">
        <v>30</v>
      </c>
    </row>
    <row r="44" spans="2:6" ht="18.95" customHeight="1">
      <c r="B44" s="36" t="s">
        <v>183</v>
      </c>
      <c r="C44" s="37" t="s">
        <v>184</v>
      </c>
      <c r="D44" s="6">
        <v>1658.09</v>
      </c>
      <c r="E44" s="6">
        <v>356.88</v>
      </c>
      <c r="F44" s="6">
        <v>1301.21</v>
      </c>
    </row>
    <row r="45" spans="2:6" ht="19.7" customHeight="1">
      <c r="B45" s="34" t="s">
        <v>185</v>
      </c>
      <c r="C45" s="35" t="s">
        <v>186</v>
      </c>
      <c r="D45" s="6">
        <v>2823.23</v>
      </c>
      <c r="E45" s="6">
        <v>2823.23</v>
      </c>
      <c r="F45" s="6"/>
    </row>
    <row r="46" spans="2:6" ht="18.95" customHeight="1">
      <c r="B46" s="36" t="s">
        <v>187</v>
      </c>
      <c r="C46" s="37" t="s">
        <v>188</v>
      </c>
      <c r="D46" s="6">
        <v>61.11</v>
      </c>
      <c r="E46" s="6">
        <v>61.11</v>
      </c>
      <c r="F46" s="6"/>
    </row>
    <row r="47" spans="2:6" ht="18.95" customHeight="1">
      <c r="B47" s="36" t="s">
        <v>189</v>
      </c>
      <c r="C47" s="37" t="s">
        <v>190</v>
      </c>
      <c r="D47" s="6">
        <v>2144.84</v>
      </c>
      <c r="E47" s="6">
        <v>2144.84</v>
      </c>
      <c r="F47" s="6"/>
    </row>
    <row r="48" spans="2:6" ht="18.95" customHeight="1">
      <c r="B48" s="36" t="s">
        <v>191</v>
      </c>
      <c r="C48" s="37" t="s">
        <v>192</v>
      </c>
      <c r="D48" s="6">
        <v>617.28</v>
      </c>
      <c r="E48" s="6">
        <v>617.28</v>
      </c>
      <c r="F48" s="6"/>
    </row>
  </sheetData>
  <mergeCells count="5">
    <mergeCell ref="B5:C5"/>
    <mergeCell ref="B6:C6"/>
    <mergeCell ref="D6:F6"/>
    <mergeCell ref="B8:C8"/>
    <mergeCell ref="B2:F3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J12" sqref="J12"/>
    </sheetView>
  </sheetViews>
  <sheetFormatPr defaultColWidth="10" defaultRowHeight="13.5"/>
  <cols>
    <col min="1" max="1" width="0.375" customWidth="1"/>
    <col min="2" max="2" width="11.25" customWidth="1"/>
    <col min="3" max="3" width="11.875" customWidth="1"/>
    <col min="4" max="4" width="11.625" customWidth="1"/>
    <col min="5" max="5" width="12.625" customWidth="1"/>
    <col min="6" max="6" width="11.8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875" customWidth="1"/>
    <col min="12" max="12" width="12.875" customWidth="1"/>
    <col min="13" max="13" width="13.25" customWidth="1"/>
  </cols>
  <sheetData>
    <row r="1" spans="1:13" ht="16.350000000000001" customHeight="1">
      <c r="A1" s="1"/>
      <c r="B1" s="2" t="s">
        <v>193</v>
      </c>
    </row>
    <row r="2" spans="1:13" ht="16.350000000000001" customHeight="1">
      <c r="B2" s="92" t="s">
        <v>194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ht="16.350000000000001" customHeight="1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6.350000000000001" customHeight="1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ht="19.5" customHeight="1">
      <c r="B5" s="82" t="s">
        <v>7</v>
      </c>
      <c r="C5" s="82"/>
      <c r="D5" s="82"/>
      <c r="E5" s="82"/>
      <c r="M5" s="7" t="s">
        <v>8</v>
      </c>
    </row>
    <row r="6" spans="1:13" ht="38.85" customHeight="1">
      <c r="B6" s="93" t="s">
        <v>36</v>
      </c>
      <c r="C6" s="93"/>
      <c r="D6" s="93"/>
      <c r="E6" s="93"/>
      <c r="F6" s="93"/>
      <c r="G6" s="93"/>
      <c r="H6" s="93" t="s">
        <v>37</v>
      </c>
      <c r="I6" s="93"/>
      <c r="J6" s="93"/>
      <c r="K6" s="93"/>
      <c r="L6" s="93"/>
      <c r="M6" s="93"/>
    </row>
    <row r="7" spans="1:13" ht="36.200000000000003" customHeight="1">
      <c r="B7" s="93" t="s">
        <v>13</v>
      </c>
      <c r="C7" s="93" t="s">
        <v>195</v>
      </c>
      <c r="D7" s="93" t="s">
        <v>196</v>
      </c>
      <c r="E7" s="93"/>
      <c r="F7" s="93"/>
      <c r="G7" s="93" t="s">
        <v>197</v>
      </c>
      <c r="H7" s="93" t="s">
        <v>13</v>
      </c>
      <c r="I7" s="93" t="s">
        <v>195</v>
      </c>
      <c r="J7" s="93" t="s">
        <v>196</v>
      </c>
      <c r="K7" s="93"/>
      <c r="L7" s="93"/>
      <c r="M7" s="93" t="s">
        <v>197</v>
      </c>
    </row>
    <row r="8" spans="1:13" ht="36.200000000000003" customHeight="1">
      <c r="B8" s="93"/>
      <c r="C8" s="93"/>
      <c r="D8" s="38" t="s">
        <v>198</v>
      </c>
      <c r="E8" s="38" t="s">
        <v>199</v>
      </c>
      <c r="F8" s="38" t="s">
        <v>200</v>
      </c>
      <c r="G8" s="93"/>
      <c r="H8" s="93"/>
      <c r="I8" s="93"/>
      <c r="J8" s="38" t="s">
        <v>198</v>
      </c>
      <c r="K8" s="38" t="s">
        <v>199</v>
      </c>
      <c r="L8" s="38" t="s">
        <v>200</v>
      </c>
      <c r="M8" s="93"/>
    </row>
    <row r="9" spans="1:13" ht="25.9" customHeight="1">
      <c r="B9" s="39">
        <v>158.05000000000001</v>
      </c>
      <c r="C9" s="39">
        <v>16</v>
      </c>
      <c r="D9" s="39">
        <v>103.64</v>
      </c>
      <c r="E9" s="39"/>
      <c r="F9" s="39">
        <v>103.64</v>
      </c>
      <c r="G9" s="39">
        <v>38.409999999999997</v>
      </c>
      <c r="H9" s="40">
        <f>I9+L9+M9</f>
        <v>251.47</v>
      </c>
      <c r="I9" s="40">
        <v>51</v>
      </c>
      <c r="J9" s="40">
        <v>139.22</v>
      </c>
      <c r="K9" s="40"/>
      <c r="L9" s="40">
        <v>139.22</v>
      </c>
      <c r="M9" s="40">
        <v>61.25</v>
      </c>
    </row>
  </sheetData>
  <mergeCells count="12">
    <mergeCell ref="B2:M4"/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/>
  </sheetViews>
  <sheetFormatPr defaultColWidth="10" defaultRowHeight="13.5"/>
  <cols>
    <col min="1" max="1" width="0.375" customWidth="1"/>
    <col min="2" max="2" width="11.25" customWidth="1"/>
    <col min="3" max="3" width="36.5" customWidth="1"/>
    <col min="4" max="4" width="15.375" customWidth="1"/>
    <col min="5" max="5" width="14.875" customWidth="1"/>
    <col min="6" max="6" width="15.375" customWidth="1"/>
  </cols>
  <sheetData>
    <row r="1" spans="1:6" ht="16.350000000000001" customHeight="1">
      <c r="A1" s="1"/>
      <c r="B1" s="32" t="s">
        <v>201</v>
      </c>
      <c r="C1" s="30"/>
      <c r="D1" s="30"/>
      <c r="E1" s="30"/>
      <c r="F1" s="30"/>
    </row>
    <row r="2" spans="1:6" ht="24.95" customHeight="1">
      <c r="B2" s="91" t="s">
        <v>202</v>
      </c>
      <c r="C2" s="91"/>
      <c r="D2" s="91"/>
      <c r="E2" s="91"/>
      <c r="F2" s="91"/>
    </row>
    <row r="3" spans="1:6" ht="26.85" customHeight="1">
      <c r="B3" s="91"/>
      <c r="C3" s="91"/>
      <c r="D3" s="91"/>
      <c r="E3" s="91"/>
      <c r="F3" s="91"/>
    </row>
    <row r="4" spans="1:6" ht="16.350000000000001" customHeight="1">
      <c r="B4" s="30"/>
      <c r="C4" s="30"/>
      <c r="D4" s="30"/>
      <c r="E4" s="30"/>
      <c r="F4" s="30"/>
    </row>
    <row r="5" spans="1:6" ht="19.5" customHeight="1">
      <c r="B5" s="82" t="s">
        <v>7</v>
      </c>
      <c r="C5" s="82"/>
      <c r="D5" s="30"/>
      <c r="E5" s="30"/>
      <c r="F5" s="7" t="s">
        <v>8</v>
      </c>
    </row>
    <row r="6" spans="1:6" ht="33.6" customHeight="1">
      <c r="B6" s="89" t="s">
        <v>38</v>
      </c>
      <c r="C6" s="89" t="s">
        <v>39</v>
      </c>
      <c r="D6" s="89" t="s">
        <v>203</v>
      </c>
      <c r="E6" s="89"/>
      <c r="F6" s="89"/>
    </row>
    <row r="7" spans="1:6" ht="30.95" customHeight="1">
      <c r="B7" s="89"/>
      <c r="C7" s="89"/>
      <c r="D7" s="33" t="s">
        <v>40</v>
      </c>
      <c r="E7" s="33" t="s">
        <v>41</v>
      </c>
      <c r="F7" s="33" t="s">
        <v>42</v>
      </c>
    </row>
    <row r="8" spans="1:6" ht="20.85" customHeight="1">
      <c r="B8" s="90" t="s">
        <v>13</v>
      </c>
      <c r="C8" s="90"/>
      <c r="D8" s="4"/>
      <c r="E8" s="4"/>
      <c r="F8" s="4"/>
    </row>
    <row r="9" spans="1:6" ht="16.350000000000001" customHeight="1">
      <c r="B9" s="34"/>
      <c r="C9" s="35"/>
      <c r="D9" s="6"/>
      <c r="E9" s="6"/>
      <c r="F9" s="6"/>
    </row>
    <row r="10" spans="1:6" ht="16.350000000000001" customHeight="1">
      <c r="B10" s="36" t="s">
        <v>204</v>
      </c>
      <c r="C10" s="37" t="s">
        <v>204</v>
      </c>
      <c r="D10" s="6"/>
      <c r="E10" s="6"/>
      <c r="F10" s="6"/>
    </row>
    <row r="11" spans="1:6" ht="16.350000000000001" customHeight="1">
      <c r="B11" s="36" t="s">
        <v>205</v>
      </c>
      <c r="C11" s="37" t="s">
        <v>205</v>
      </c>
      <c r="D11" s="6"/>
      <c r="E11" s="6"/>
      <c r="F11" s="6"/>
    </row>
  </sheetData>
  <mergeCells count="6">
    <mergeCell ref="B2:F3"/>
    <mergeCell ref="B5:C5"/>
    <mergeCell ref="D6:F6"/>
    <mergeCell ref="B8:C8"/>
    <mergeCell ref="B6:B7"/>
    <mergeCell ref="C6:C7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F9" sqref="F9:F12"/>
    </sheetView>
  </sheetViews>
  <sheetFormatPr defaultColWidth="10" defaultRowHeight="13.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206</v>
      </c>
    </row>
    <row r="2" spans="1:6" ht="16.350000000000001" customHeight="1">
      <c r="C2" s="81" t="s">
        <v>207</v>
      </c>
      <c r="D2" s="81"/>
      <c r="E2" s="81"/>
      <c r="F2" s="81"/>
    </row>
    <row r="3" spans="1:6" ht="16.350000000000001" customHeight="1">
      <c r="C3" s="81"/>
      <c r="D3" s="81"/>
      <c r="E3" s="81"/>
      <c r="F3" s="81"/>
    </row>
    <row r="4" spans="1:6" ht="16.350000000000001" customHeight="1"/>
    <row r="5" spans="1:6" ht="22.7" customHeight="1">
      <c r="C5" s="82" t="s">
        <v>7</v>
      </c>
      <c r="D5" s="82"/>
      <c r="E5" s="82"/>
      <c r="F5" s="26" t="s">
        <v>8</v>
      </c>
    </row>
    <row r="6" spans="1:6" ht="34.5" customHeight="1">
      <c r="C6" s="94" t="s">
        <v>9</v>
      </c>
      <c r="D6" s="94"/>
      <c r="E6" s="94" t="s">
        <v>10</v>
      </c>
      <c r="F6" s="94"/>
    </row>
    <row r="7" spans="1:6" ht="32.85" customHeight="1">
      <c r="C7" s="27" t="s">
        <v>11</v>
      </c>
      <c r="D7" s="27" t="s">
        <v>12</v>
      </c>
      <c r="E7" s="27" t="s">
        <v>11</v>
      </c>
      <c r="F7" s="27" t="s">
        <v>12</v>
      </c>
    </row>
    <row r="8" spans="1:6" ht="24.95" customHeight="1">
      <c r="C8" s="28" t="s">
        <v>13</v>
      </c>
      <c r="D8" s="29">
        <f>SUM(D9:D17)</f>
        <v>281765.33999999997</v>
      </c>
      <c r="E8" s="28" t="s">
        <v>13</v>
      </c>
      <c r="F8" s="29">
        <f>SUM(F9:F12)</f>
        <v>281765.34000000003</v>
      </c>
    </row>
    <row r="9" spans="1:6" ht="20.85" customHeight="1">
      <c r="B9" s="30" t="s">
        <v>208</v>
      </c>
      <c r="C9" s="31" t="s">
        <v>19</v>
      </c>
      <c r="D9" s="29">
        <v>267906.74</v>
      </c>
      <c r="E9" s="31" t="s">
        <v>20</v>
      </c>
      <c r="F9" s="29">
        <f>243330.78-2558.87</f>
        <v>240771.91</v>
      </c>
    </row>
    <row r="10" spans="1:6" ht="20.85" customHeight="1">
      <c r="B10" s="30"/>
      <c r="C10" s="31" t="s">
        <v>21</v>
      </c>
      <c r="D10" s="29"/>
      <c r="E10" s="31" t="s">
        <v>22</v>
      </c>
      <c r="F10" s="29">
        <v>25436.01</v>
      </c>
    </row>
    <row r="11" spans="1:6" ht="20.85" customHeight="1">
      <c r="B11" s="30"/>
      <c r="C11" s="31" t="s">
        <v>23</v>
      </c>
      <c r="D11" s="29"/>
      <c r="E11" s="31" t="s">
        <v>24</v>
      </c>
      <c r="F11" s="29">
        <v>7402.53</v>
      </c>
    </row>
    <row r="12" spans="1:6" ht="20.85" customHeight="1">
      <c r="B12" s="30" t="s">
        <v>209</v>
      </c>
      <c r="C12" s="31" t="s">
        <v>210</v>
      </c>
      <c r="D12" s="29">
        <v>13858.6</v>
      </c>
      <c r="E12" s="31" t="s">
        <v>25</v>
      </c>
      <c r="F12" s="29">
        <v>8154.89</v>
      </c>
    </row>
    <row r="13" spans="1:6" ht="20.85" customHeight="1">
      <c r="B13" s="30"/>
      <c r="C13" s="31" t="s">
        <v>211</v>
      </c>
      <c r="D13" s="29"/>
      <c r="E13" s="31"/>
      <c r="F13" s="29"/>
    </row>
    <row r="14" spans="1:6" ht="20.85" customHeight="1">
      <c r="B14" s="30"/>
      <c r="C14" s="31" t="s">
        <v>212</v>
      </c>
      <c r="D14" s="29"/>
      <c r="E14" s="31"/>
      <c r="F14" s="29"/>
    </row>
    <row r="15" spans="1:6" ht="20.85" customHeight="1">
      <c r="B15" s="30"/>
      <c r="C15" s="31" t="s">
        <v>213</v>
      </c>
      <c r="D15" s="29"/>
      <c r="E15" s="31"/>
      <c r="F15" s="29"/>
    </row>
    <row r="16" spans="1:6" ht="20.85" customHeight="1">
      <c r="B16" s="30"/>
      <c r="C16" s="31" t="s">
        <v>214</v>
      </c>
      <c r="D16" s="29"/>
      <c r="E16" s="31"/>
      <c r="F16" s="29"/>
    </row>
    <row r="17" spans="2:6" ht="20.85" customHeight="1">
      <c r="B17" s="30" t="s">
        <v>215</v>
      </c>
      <c r="C17" s="31" t="s">
        <v>216</v>
      </c>
      <c r="D17" s="29"/>
      <c r="E17" s="31"/>
      <c r="F17" s="29"/>
    </row>
  </sheetData>
  <mergeCells count="4">
    <mergeCell ref="C5:E5"/>
    <mergeCell ref="C6:D6"/>
    <mergeCell ref="E6:F6"/>
    <mergeCell ref="C2:F3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6" workbookViewId="0">
      <selection activeCell="C26" sqref="C26"/>
    </sheetView>
  </sheetViews>
  <sheetFormatPr defaultColWidth="10" defaultRowHeight="13.5"/>
  <cols>
    <col min="1" max="1" width="0.375" style="22" customWidth="1"/>
    <col min="2" max="2" width="9.75" style="22" customWidth="1"/>
    <col min="3" max="3" width="30" style="22" customWidth="1"/>
    <col min="4" max="4" width="11.5" style="22" customWidth="1"/>
    <col min="5" max="5" width="9.75" style="22" customWidth="1"/>
    <col min="6" max="6" width="10.5" style="22" customWidth="1"/>
    <col min="7" max="7" width="11.125" style="22" customWidth="1"/>
    <col min="8" max="8" width="10.5" style="22" customWidth="1"/>
    <col min="9" max="9" width="10.875" style="22" customWidth="1"/>
    <col min="10" max="10" width="10.75" style="22" customWidth="1"/>
    <col min="11" max="11" width="10.5" style="22" customWidth="1"/>
    <col min="12" max="12" width="11.375" style="22" customWidth="1"/>
    <col min="13" max="13" width="11.5" style="22" customWidth="1"/>
    <col min="14" max="16384" width="10" style="22"/>
  </cols>
  <sheetData>
    <row r="1" spans="1:13" ht="16.350000000000001" customHeight="1">
      <c r="A1" s="23"/>
      <c r="B1" s="24" t="s">
        <v>217</v>
      </c>
    </row>
    <row r="2" spans="1:13" ht="16.350000000000001" customHeight="1">
      <c r="B2" s="96" t="s">
        <v>218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ht="16.350000000000001" customHeight="1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6.350000000000001" customHeight="1"/>
    <row r="5" spans="1:13" ht="22.7" customHeight="1">
      <c r="B5" s="97" t="s">
        <v>7</v>
      </c>
      <c r="C5" s="97"/>
      <c r="D5" s="97"/>
      <c r="E5" s="97"/>
      <c r="F5" s="97"/>
      <c r="G5" s="97"/>
      <c r="H5" s="70"/>
      <c r="I5" s="70"/>
      <c r="J5" s="70"/>
      <c r="K5" s="70"/>
      <c r="L5" s="70"/>
      <c r="M5" s="71" t="s">
        <v>8</v>
      </c>
    </row>
    <row r="6" spans="1:13" ht="36.200000000000003" customHeight="1">
      <c r="B6" s="98" t="s">
        <v>219</v>
      </c>
      <c r="C6" s="98"/>
      <c r="D6" s="98" t="s">
        <v>40</v>
      </c>
      <c r="E6" s="95" t="s">
        <v>220</v>
      </c>
      <c r="F6" s="95" t="s">
        <v>221</v>
      </c>
      <c r="G6" s="95" t="s">
        <v>222</v>
      </c>
      <c r="H6" s="95" t="s">
        <v>223</v>
      </c>
      <c r="I6" s="95" t="s">
        <v>224</v>
      </c>
      <c r="J6" s="95" t="s">
        <v>225</v>
      </c>
      <c r="K6" s="95" t="s">
        <v>226</v>
      </c>
      <c r="L6" s="95" t="s">
        <v>227</v>
      </c>
      <c r="M6" s="95" t="s">
        <v>228</v>
      </c>
    </row>
    <row r="7" spans="1:13" ht="30.2" customHeight="1">
      <c r="B7" s="72" t="s">
        <v>110</v>
      </c>
      <c r="C7" s="72" t="s">
        <v>39</v>
      </c>
      <c r="D7" s="98"/>
      <c r="E7" s="95"/>
      <c r="F7" s="95"/>
      <c r="G7" s="95"/>
      <c r="H7" s="95"/>
      <c r="I7" s="95"/>
      <c r="J7" s="95"/>
      <c r="K7" s="95"/>
      <c r="L7" s="95"/>
      <c r="M7" s="95"/>
    </row>
    <row r="8" spans="1:13" ht="20.85" customHeight="1">
      <c r="B8" s="99" t="s">
        <v>13</v>
      </c>
      <c r="C8" s="99"/>
      <c r="D8" s="73">
        <f>SUM(E8:M8)</f>
        <v>281765.33999999997</v>
      </c>
      <c r="E8" s="73">
        <v>267906.74</v>
      </c>
      <c r="F8" s="73"/>
      <c r="G8" s="73"/>
      <c r="H8" s="73">
        <f>H9</f>
        <v>13858.6</v>
      </c>
      <c r="I8" s="73"/>
      <c r="J8" s="73"/>
      <c r="K8" s="73"/>
      <c r="L8" s="73"/>
      <c r="M8" s="73"/>
    </row>
    <row r="9" spans="1:13" ht="20.85" customHeight="1">
      <c r="B9" s="74" t="s">
        <v>43</v>
      </c>
      <c r="C9" s="75" t="s">
        <v>20</v>
      </c>
      <c r="D9" s="76">
        <f>E9+H9</f>
        <v>240771.91</v>
      </c>
      <c r="E9" s="76">
        <v>226913.31</v>
      </c>
      <c r="F9" s="76"/>
      <c r="G9" s="76"/>
      <c r="H9" s="76">
        <f>H10+H12+H17+H19+H21</f>
        <v>13858.6</v>
      </c>
      <c r="I9" s="76"/>
      <c r="J9" s="76"/>
      <c r="K9" s="76"/>
      <c r="L9" s="76"/>
      <c r="M9" s="76"/>
    </row>
    <row r="10" spans="1:13" ht="18.2" customHeight="1">
      <c r="B10" s="77" t="s">
        <v>290</v>
      </c>
      <c r="C10" s="78" t="s">
        <v>291</v>
      </c>
      <c r="D10" s="76">
        <f t="shared" ref="D10:D37" si="0">E10+H10</f>
        <v>428.23</v>
      </c>
      <c r="E10" s="76">
        <v>428.23</v>
      </c>
      <c r="F10" s="76"/>
      <c r="G10" s="76"/>
      <c r="H10" s="76"/>
      <c r="I10" s="76"/>
      <c r="J10" s="76"/>
      <c r="K10" s="76"/>
      <c r="L10" s="76"/>
      <c r="M10" s="76"/>
    </row>
    <row r="11" spans="1:13" ht="19.7" customHeight="1">
      <c r="B11" s="77" t="s">
        <v>292</v>
      </c>
      <c r="C11" s="78" t="s">
        <v>293</v>
      </c>
      <c r="D11" s="76">
        <f t="shared" si="0"/>
        <v>428.23</v>
      </c>
      <c r="E11" s="76">
        <v>428.23</v>
      </c>
      <c r="F11" s="76"/>
      <c r="G11" s="76"/>
      <c r="H11" s="76"/>
      <c r="I11" s="76"/>
      <c r="J11" s="76"/>
      <c r="K11" s="76"/>
      <c r="L11" s="76"/>
      <c r="M11" s="76"/>
    </row>
    <row r="12" spans="1:13" ht="18.2" customHeight="1">
      <c r="B12" s="77" t="s">
        <v>294</v>
      </c>
      <c r="C12" s="78" t="s">
        <v>295</v>
      </c>
      <c r="D12" s="76">
        <f t="shared" si="0"/>
        <v>219409.43</v>
      </c>
      <c r="E12" s="76">
        <v>207550.83</v>
      </c>
      <c r="F12" s="76"/>
      <c r="G12" s="76"/>
      <c r="H12" s="76">
        <f>SUM(H13:H16)</f>
        <v>11858.6</v>
      </c>
      <c r="I12" s="76"/>
      <c r="J12" s="76"/>
      <c r="K12" s="76"/>
      <c r="L12" s="76"/>
      <c r="M12" s="76"/>
    </row>
    <row r="13" spans="1:13" ht="19.7" customHeight="1">
      <c r="B13" s="77" t="s">
        <v>296</v>
      </c>
      <c r="C13" s="78" t="s">
        <v>297</v>
      </c>
      <c r="D13" s="76">
        <f t="shared" si="0"/>
        <v>17126.98</v>
      </c>
      <c r="E13" s="76">
        <v>17126.98</v>
      </c>
      <c r="F13" s="76"/>
      <c r="G13" s="76"/>
      <c r="H13" s="76"/>
      <c r="I13" s="76"/>
      <c r="J13" s="76"/>
      <c r="K13" s="76"/>
      <c r="L13" s="76"/>
      <c r="M13" s="76"/>
    </row>
    <row r="14" spans="1:13" ht="19.7" customHeight="1">
      <c r="B14" s="77" t="s">
        <v>298</v>
      </c>
      <c r="C14" s="78" t="s">
        <v>299</v>
      </c>
      <c r="D14" s="76">
        <f t="shared" si="0"/>
        <v>76232.850000000006</v>
      </c>
      <c r="E14" s="76">
        <v>76232.850000000006</v>
      </c>
      <c r="F14" s="76"/>
      <c r="G14" s="76"/>
      <c r="H14" s="76"/>
      <c r="I14" s="76"/>
      <c r="J14" s="76"/>
      <c r="K14" s="76"/>
      <c r="L14" s="76"/>
      <c r="M14" s="76"/>
    </row>
    <row r="15" spans="1:13" ht="19.7" customHeight="1">
      <c r="B15" s="77" t="s">
        <v>300</v>
      </c>
      <c r="C15" s="78" t="s">
        <v>301</v>
      </c>
      <c r="D15" s="76">
        <f t="shared" si="0"/>
        <v>31138.32</v>
      </c>
      <c r="E15" s="76">
        <v>31138.32</v>
      </c>
      <c r="F15" s="76"/>
      <c r="G15" s="76"/>
      <c r="H15" s="76"/>
      <c r="I15" s="76"/>
      <c r="J15" s="76"/>
      <c r="K15" s="76"/>
      <c r="L15" s="76"/>
      <c r="M15" s="76"/>
    </row>
    <row r="16" spans="1:13" s="21" customFormat="1" ht="19.7" customHeight="1">
      <c r="B16" s="79" t="s">
        <v>302</v>
      </c>
      <c r="C16" s="80" t="s">
        <v>303</v>
      </c>
      <c r="D16" s="76">
        <f t="shared" si="0"/>
        <v>94911.28</v>
      </c>
      <c r="E16" s="76">
        <v>83052.679999999993</v>
      </c>
      <c r="F16" s="76"/>
      <c r="G16" s="76"/>
      <c r="H16" s="76">
        <v>11858.6</v>
      </c>
      <c r="I16" s="76"/>
      <c r="J16" s="76"/>
      <c r="K16" s="76"/>
      <c r="L16" s="76"/>
      <c r="M16" s="76"/>
    </row>
    <row r="17" spans="2:13" ht="18.2" customHeight="1">
      <c r="B17" s="77" t="s">
        <v>304</v>
      </c>
      <c r="C17" s="78" t="s">
        <v>305</v>
      </c>
      <c r="D17" s="76">
        <f t="shared" si="0"/>
        <v>18200.940000000002</v>
      </c>
      <c r="E17" s="76">
        <v>16200.94</v>
      </c>
      <c r="F17" s="76"/>
      <c r="G17" s="76"/>
      <c r="H17" s="76">
        <v>2000</v>
      </c>
      <c r="I17" s="76"/>
      <c r="J17" s="76"/>
      <c r="K17" s="76"/>
      <c r="L17" s="76"/>
      <c r="M17" s="76"/>
    </row>
    <row r="18" spans="2:13" ht="19.7" customHeight="1">
      <c r="B18" s="77" t="s">
        <v>306</v>
      </c>
      <c r="C18" s="78" t="s">
        <v>307</v>
      </c>
      <c r="D18" s="76">
        <f t="shared" si="0"/>
        <v>16200.94</v>
      </c>
      <c r="E18" s="76">
        <v>16200.94</v>
      </c>
      <c r="F18" s="76"/>
      <c r="G18" s="76"/>
      <c r="H18" s="76"/>
      <c r="I18" s="76"/>
      <c r="J18" s="76"/>
      <c r="K18" s="76"/>
      <c r="L18" s="76"/>
      <c r="M18" s="76"/>
    </row>
    <row r="19" spans="2:13" ht="18.2" customHeight="1">
      <c r="B19" s="77" t="s">
        <v>308</v>
      </c>
      <c r="C19" s="78" t="s">
        <v>309</v>
      </c>
      <c r="D19" s="76">
        <f t="shared" si="0"/>
        <v>1587</v>
      </c>
      <c r="E19" s="76">
        <v>1587</v>
      </c>
      <c r="F19" s="76"/>
      <c r="G19" s="76"/>
      <c r="H19" s="76"/>
      <c r="I19" s="76"/>
      <c r="J19" s="76"/>
      <c r="K19" s="76"/>
      <c r="L19" s="76"/>
      <c r="M19" s="76"/>
    </row>
    <row r="20" spans="2:13" ht="19.7" customHeight="1">
      <c r="B20" s="77" t="s">
        <v>310</v>
      </c>
      <c r="C20" s="78" t="s">
        <v>311</v>
      </c>
      <c r="D20" s="76">
        <f t="shared" si="0"/>
        <v>1587</v>
      </c>
      <c r="E20" s="76">
        <v>1587</v>
      </c>
      <c r="F20" s="76"/>
      <c r="G20" s="76"/>
      <c r="H20" s="76"/>
      <c r="I20" s="76"/>
      <c r="J20" s="76"/>
      <c r="K20" s="76"/>
      <c r="L20" s="76"/>
      <c r="M20" s="76"/>
    </row>
    <row r="21" spans="2:13" ht="18.2" customHeight="1">
      <c r="B21" s="77" t="s">
        <v>312</v>
      </c>
      <c r="C21" s="78" t="s">
        <v>313</v>
      </c>
      <c r="D21" s="76">
        <f t="shared" si="0"/>
        <v>1146.31</v>
      </c>
      <c r="E21" s="76">
        <v>1146.31</v>
      </c>
      <c r="F21" s="76"/>
      <c r="G21" s="76"/>
      <c r="H21" s="76"/>
      <c r="I21" s="76"/>
      <c r="J21" s="76"/>
      <c r="K21" s="76"/>
      <c r="L21" s="76"/>
      <c r="M21" s="76"/>
    </row>
    <row r="22" spans="2:13" ht="19.7" customHeight="1">
      <c r="B22" s="77" t="s">
        <v>314</v>
      </c>
      <c r="C22" s="78" t="s">
        <v>315</v>
      </c>
      <c r="D22" s="76">
        <f t="shared" si="0"/>
        <v>1146.31</v>
      </c>
      <c r="E22" s="76">
        <v>1146.31</v>
      </c>
      <c r="F22" s="76"/>
      <c r="G22" s="76"/>
      <c r="H22" s="76"/>
      <c r="I22" s="76"/>
      <c r="J22" s="76"/>
      <c r="K22" s="76"/>
      <c r="L22" s="76"/>
      <c r="M22" s="76"/>
    </row>
    <row r="23" spans="2:13" ht="20.85" customHeight="1">
      <c r="B23" s="74" t="s">
        <v>76</v>
      </c>
      <c r="C23" s="75" t="s">
        <v>22</v>
      </c>
      <c r="D23" s="76">
        <f t="shared" si="0"/>
        <v>25436.01</v>
      </c>
      <c r="E23" s="76">
        <v>25436.01</v>
      </c>
      <c r="F23" s="76"/>
      <c r="G23" s="76"/>
      <c r="H23" s="76"/>
      <c r="I23" s="76"/>
      <c r="J23" s="76"/>
      <c r="K23" s="76"/>
      <c r="L23" s="76"/>
      <c r="M23" s="76"/>
    </row>
    <row r="24" spans="2:13" ht="18.2" customHeight="1">
      <c r="B24" s="77" t="s">
        <v>316</v>
      </c>
      <c r="C24" s="78" t="s">
        <v>317</v>
      </c>
      <c r="D24" s="76">
        <f t="shared" si="0"/>
        <v>24094.79</v>
      </c>
      <c r="E24" s="76">
        <v>24094.79</v>
      </c>
      <c r="F24" s="76"/>
      <c r="G24" s="76"/>
      <c r="H24" s="76"/>
      <c r="I24" s="76"/>
      <c r="J24" s="76"/>
      <c r="K24" s="76"/>
      <c r="L24" s="76"/>
      <c r="M24" s="76"/>
    </row>
    <row r="25" spans="2:13" ht="19.7" customHeight="1">
      <c r="B25" s="77" t="s">
        <v>318</v>
      </c>
      <c r="C25" s="78" t="s">
        <v>319</v>
      </c>
      <c r="D25" s="76">
        <f t="shared" si="0"/>
        <v>30.68</v>
      </c>
      <c r="E25" s="76">
        <v>30.68</v>
      </c>
      <c r="F25" s="76"/>
      <c r="G25" s="76"/>
      <c r="H25" s="76"/>
      <c r="I25" s="76"/>
      <c r="J25" s="76"/>
      <c r="K25" s="76"/>
      <c r="L25" s="76"/>
      <c r="M25" s="76"/>
    </row>
    <row r="26" spans="2:13" ht="19.7" customHeight="1">
      <c r="B26" s="77" t="s">
        <v>320</v>
      </c>
      <c r="C26" s="78" t="s">
        <v>321</v>
      </c>
      <c r="D26" s="76">
        <f t="shared" si="0"/>
        <v>1002.57</v>
      </c>
      <c r="E26" s="76">
        <v>1002.57</v>
      </c>
      <c r="F26" s="76"/>
      <c r="G26" s="76"/>
      <c r="H26" s="76"/>
      <c r="I26" s="76"/>
      <c r="J26" s="76"/>
      <c r="K26" s="76"/>
      <c r="L26" s="76"/>
      <c r="M26" s="76"/>
    </row>
    <row r="27" spans="2:13" ht="19.7" customHeight="1">
      <c r="B27" s="77" t="s">
        <v>322</v>
      </c>
      <c r="C27" s="78" t="s">
        <v>323</v>
      </c>
      <c r="D27" s="76">
        <f t="shared" si="0"/>
        <v>15384</v>
      </c>
      <c r="E27" s="76">
        <v>15384</v>
      </c>
      <c r="F27" s="76"/>
      <c r="G27" s="76"/>
      <c r="H27" s="76"/>
      <c r="I27" s="76"/>
      <c r="J27" s="76"/>
      <c r="K27" s="76"/>
      <c r="L27" s="76"/>
      <c r="M27" s="76"/>
    </row>
    <row r="28" spans="2:13" ht="19.7" customHeight="1">
      <c r="B28" s="77" t="s">
        <v>324</v>
      </c>
      <c r="C28" s="78" t="s">
        <v>325</v>
      </c>
      <c r="D28" s="76">
        <f t="shared" si="0"/>
        <v>7677.54</v>
      </c>
      <c r="E28" s="76">
        <v>7677.54</v>
      </c>
      <c r="F28" s="76"/>
      <c r="G28" s="76"/>
      <c r="H28" s="76"/>
      <c r="I28" s="76"/>
      <c r="J28" s="76"/>
      <c r="K28" s="76"/>
      <c r="L28" s="76"/>
      <c r="M28" s="76"/>
    </row>
    <row r="29" spans="2:13" ht="18.2" customHeight="1">
      <c r="B29" s="77" t="s">
        <v>326</v>
      </c>
      <c r="C29" s="78" t="s">
        <v>327</v>
      </c>
      <c r="D29" s="76">
        <f t="shared" si="0"/>
        <v>1341.22</v>
      </c>
      <c r="E29" s="76">
        <v>1341.22</v>
      </c>
      <c r="F29" s="76"/>
      <c r="G29" s="76"/>
      <c r="H29" s="76"/>
      <c r="I29" s="76"/>
      <c r="J29" s="76"/>
      <c r="K29" s="76"/>
      <c r="L29" s="76"/>
      <c r="M29" s="76"/>
    </row>
    <row r="30" spans="2:13" ht="19.7" customHeight="1">
      <c r="B30" s="77" t="s">
        <v>328</v>
      </c>
      <c r="C30" s="78" t="s">
        <v>329</v>
      </c>
      <c r="D30" s="76">
        <f t="shared" si="0"/>
        <v>1341.22</v>
      </c>
      <c r="E30" s="76">
        <v>1341.22</v>
      </c>
      <c r="F30" s="76"/>
      <c r="G30" s="76"/>
      <c r="H30" s="76"/>
      <c r="I30" s="76"/>
      <c r="J30" s="76"/>
      <c r="K30" s="76"/>
      <c r="L30" s="76"/>
      <c r="M30" s="76"/>
    </row>
    <row r="31" spans="2:13" ht="20.85" customHeight="1">
      <c r="B31" s="74" t="s">
        <v>91</v>
      </c>
      <c r="C31" s="75" t="s">
        <v>24</v>
      </c>
      <c r="D31" s="76">
        <f t="shared" si="0"/>
        <v>7402.53</v>
      </c>
      <c r="E31" s="76">
        <v>7402.53</v>
      </c>
      <c r="F31" s="76"/>
      <c r="G31" s="76"/>
      <c r="H31" s="76"/>
      <c r="I31" s="76"/>
      <c r="J31" s="76"/>
      <c r="K31" s="76"/>
      <c r="L31" s="76"/>
      <c r="M31" s="76"/>
    </row>
    <row r="32" spans="2:13" ht="18.2" customHeight="1">
      <c r="B32" s="77" t="s">
        <v>330</v>
      </c>
      <c r="C32" s="78" t="s">
        <v>331</v>
      </c>
      <c r="D32" s="76">
        <f t="shared" si="0"/>
        <v>7402.53</v>
      </c>
      <c r="E32" s="76">
        <v>7402.53</v>
      </c>
      <c r="F32" s="76"/>
      <c r="G32" s="76"/>
      <c r="H32" s="76"/>
      <c r="I32" s="76"/>
      <c r="J32" s="76"/>
      <c r="K32" s="76"/>
      <c r="L32" s="76"/>
      <c r="M32" s="76"/>
    </row>
    <row r="33" spans="2:13" ht="19.7" customHeight="1">
      <c r="B33" s="77" t="s">
        <v>332</v>
      </c>
      <c r="C33" s="78" t="s">
        <v>333</v>
      </c>
      <c r="D33" s="76">
        <f t="shared" si="0"/>
        <v>27.15</v>
      </c>
      <c r="E33" s="76">
        <v>27.15</v>
      </c>
      <c r="F33" s="76"/>
      <c r="G33" s="76"/>
      <c r="H33" s="76"/>
      <c r="I33" s="76"/>
      <c r="J33" s="76"/>
      <c r="K33" s="76"/>
      <c r="L33" s="76"/>
      <c r="M33" s="76"/>
    </row>
    <row r="34" spans="2:13" ht="19.7" customHeight="1">
      <c r="B34" s="77" t="s">
        <v>334</v>
      </c>
      <c r="C34" s="78" t="s">
        <v>335</v>
      </c>
      <c r="D34" s="76">
        <f t="shared" si="0"/>
        <v>7375.38</v>
      </c>
      <c r="E34" s="76">
        <v>7375.38</v>
      </c>
      <c r="F34" s="76"/>
      <c r="G34" s="76"/>
      <c r="H34" s="76"/>
      <c r="I34" s="76"/>
      <c r="J34" s="76"/>
      <c r="K34" s="76"/>
      <c r="L34" s="76"/>
      <c r="M34" s="76"/>
    </row>
    <row r="35" spans="2:13" ht="20.85" customHeight="1">
      <c r="B35" s="74" t="s">
        <v>100</v>
      </c>
      <c r="C35" s="75" t="s">
        <v>25</v>
      </c>
      <c r="D35" s="76">
        <f t="shared" si="0"/>
        <v>8154.89</v>
      </c>
      <c r="E35" s="76">
        <v>8154.89</v>
      </c>
      <c r="F35" s="76"/>
      <c r="G35" s="76"/>
      <c r="H35" s="76"/>
      <c r="I35" s="76"/>
      <c r="J35" s="76"/>
      <c r="K35" s="76"/>
      <c r="L35" s="76"/>
      <c r="M35" s="76"/>
    </row>
    <row r="36" spans="2:13" ht="18.2" customHeight="1">
      <c r="B36" s="77" t="s">
        <v>336</v>
      </c>
      <c r="C36" s="78" t="s">
        <v>337</v>
      </c>
      <c r="D36" s="76">
        <f t="shared" si="0"/>
        <v>8154.89</v>
      </c>
      <c r="E36" s="76">
        <v>8154.89</v>
      </c>
      <c r="F36" s="76"/>
      <c r="G36" s="76"/>
      <c r="H36" s="76"/>
      <c r="I36" s="76"/>
      <c r="J36" s="76"/>
      <c r="K36" s="76"/>
      <c r="L36" s="76"/>
      <c r="M36" s="76"/>
    </row>
    <row r="37" spans="2:13" ht="19.7" customHeight="1">
      <c r="B37" s="77" t="s">
        <v>338</v>
      </c>
      <c r="C37" s="78" t="s">
        <v>339</v>
      </c>
      <c r="D37" s="76">
        <f t="shared" si="0"/>
        <v>8154.89</v>
      </c>
      <c r="E37" s="76">
        <v>8154.89</v>
      </c>
      <c r="F37" s="76"/>
      <c r="G37" s="76"/>
      <c r="H37" s="76"/>
      <c r="I37" s="76"/>
      <c r="J37" s="76"/>
      <c r="K37" s="76"/>
      <c r="L37" s="76"/>
      <c r="M37" s="76"/>
    </row>
  </sheetData>
  <mergeCells count="14">
    <mergeCell ref="B8:C8"/>
    <mergeCell ref="D6:D7"/>
    <mergeCell ref="E6:E7"/>
    <mergeCell ref="F6:F7"/>
    <mergeCell ref="G6:G7"/>
    <mergeCell ref="M6:M7"/>
    <mergeCell ref="B2:M3"/>
    <mergeCell ref="H6:H7"/>
    <mergeCell ref="I6:I7"/>
    <mergeCell ref="J6:J7"/>
    <mergeCell ref="K6:K7"/>
    <mergeCell ref="L6:L7"/>
    <mergeCell ref="B5:G5"/>
    <mergeCell ref="B6:C6"/>
  </mergeCells>
  <phoneticPr fontId="46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H9" sqref="H9"/>
    </sheetView>
  </sheetViews>
  <sheetFormatPr defaultColWidth="10" defaultRowHeight="13.5"/>
  <cols>
    <col min="1" max="1" width="0.5" style="8" customWidth="1"/>
    <col min="2" max="2" width="15.875" style="8" customWidth="1"/>
    <col min="3" max="3" width="27.875" style="8" customWidth="1"/>
    <col min="4" max="4" width="17.875" style="8" customWidth="1"/>
    <col min="5" max="5" width="17.375" style="8" customWidth="1"/>
    <col min="6" max="6" width="15.5" style="8" customWidth="1"/>
    <col min="7" max="16384" width="10" style="8"/>
  </cols>
  <sheetData>
    <row r="1" spans="1:6" ht="16.350000000000001" customHeight="1">
      <c r="A1" s="9"/>
      <c r="B1" s="10" t="s">
        <v>229</v>
      </c>
    </row>
    <row r="2" spans="1:6" ht="16.350000000000001" customHeight="1">
      <c r="B2" s="96" t="s">
        <v>230</v>
      </c>
      <c r="C2" s="96"/>
      <c r="D2" s="96"/>
      <c r="E2" s="96"/>
      <c r="F2" s="96"/>
    </row>
    <row r="3" spans="1:6" ht="16.350000000000001" customHeight="1">
      <c r="B3" s="96"/>
      <c r="C3" s="96"/>
      <c r="D3" s="96"/>
      <c r="E3" s="96"/>
      <c r="F3" s="96"/>
    </row>
    <row r="4" spans="1:6" ht="16.350000000000001" customHeight="1">
      <c r="B4" s="11"/>
      <c r="C4" s="11"/>
      <c r="D4" s="11"/>
      <c r="E4" s="11"/>
      <c r="F4" s="11"/>
    </row>
    <row r="5" spans="1:6" ht="22.7" customHeight="1">
      <c r="B5" s="85" t="s">
        <v>7</v>
      </c>
      <c r="C5" s="85"/>
      <c r="D5" s="85"/>
      <c r="E5" s="11"/>
      <c r="F5" s="12" t="s">
        <v>8</v>
      </c>
    </row>
    <row r="6" spans="1:6" ht="31.9" customHeight="1">
      <c r="B6" s="13" t="s">
        <v>110</v>
      </c>
      <c r="C6" s="13" t="s">
        <v>39</v>
      </c>
      <c r="D6" s="13" t="s">
        <v>40</v>
      </c>
      <c r="E6" s="13" t="s">
        <v>231</v>
      </c>
      <c r="F6" s="13" t="s">
        <v>232</v>
      </c>
    </row>
    <row r="7" spans="1:6" ht="23.25" customHeight="1">
      <c r="B7" s="100" t="s">
        <v>13</v>
      </c>
      <c r="C7" s="100"/>
      <c r="D7" s="14">
        <f>E7+F7</f>
        <v>281765.33999999997</v>
      </c>
      <c r="E7" s="14">
        <v>196257.05</v>
      </c>
      <c r="F7" s="14">
        <v>85508.29</v>
      </c>
    </row>
    <row r="8" spans="1:6" ht="21.6" customHeight="1">
      <c r="B8" s="15" t="s">
        <v>43</v>
      </c>
      <c r="C8" s="16" t="s">
        <v>20</v>
      </c>
      <c r="D8" s="17">
        <f>E8+F8</f>
        <v>240771.90999999997</v>
      </c>
      <c r="E8" s="17">
        <v>155713.62</v>
      </c>
      <c r="F8" s="17">
        <f>F11+F16</f>
        <v>85058.29</v>
      </c>
    </row>
    <row r="9" spans="1:6" ht="20.85" customHeight="1">
      <c r="B9" s="18" t="s">
        <v>233</v>
      </c>
      <c r="C9" s="19" t="s">
        <v>234</v>
      </c>
      <c r="D9" s="17">
        <f t="shared" ref="D9:D36" si="0">E9+F9</f>
        <v>428.23</v>
      </c>
      <c r="E9" s="17">
        <v>428.23</v>
      </c>
      <c r="F9" s="17"/>
    </row>
    <row r="10" spans="1:6" ht="20.85" customHeight="1">
      <c r="B10" s="18" t="s">
        <v>235</v>
      </c>
      <c r="C10" s="19" t="s">
        <v>236</v>
      </c>
      <c r="D10" s="17">
        <f t="shared" si="0"/>
        <v>428.23</v>
      </c>
      <c r="E10" s="17">
        <v>428.23</v>
      </c>
      <c r="F10" s="17"/>
    </row>
    <row r="11" spans="1:6" ht="20.85" customHeight="1">
      <c r="B11" s="18" t="s">
        <v>237</v>
      </c>
      <c r="C11" s="19" t="s">
        <v>238</v>
      </c>
      <c r="D11" s="17">
        <f t="shared" si="0"/>
        <v>219409.43</v>
      </c>
      <c r="E11" s="20">
        <v>142561.19</v>
      </c>
      <c r="F11" s="17">
        <f>SUM(F12:F15)</f>
        <v>76848.239999999991</v>
      </c>
    </row>
    <row r="12" spans="1:6" ht="20.85" customHeight="1">
      <c r="B12" s="18" t="s">
        <v>239</v>
      </c>
      <c r="C12" s="19" t="s">
        <v>240</v>
      </c>
      <c r="D12" s="17">
        <f t="shared" si="0"/>
        <v>17126.98</v>
      </c>
      <c r="E12" s="17">
        <v>4964.87</v>
      </c>
      <c r="F12" s="17">
        <v>12162.11</v>
      </c>
    </row>
    <row r="13" spans="1:6" ht="20.85" customHeight="1">
      <c r="B13" s="18" t="s">
        <v>241</v>
      </c>
      <c r="C13" s="19" t="s">
        <v>242</v>
      </c>
      <c r="D13" s="17">
        <f t="shared" si="0"/>
        <v>76233.850000000006</v>
      </c>
      <c r="E13" s="17">
        <v>49903.56</v>
      </c>
      <c r="F13" s="17">
        <v>26330.29</v>
      </c>
    </row>
    <row r="14" spans="1:6" ht="20.85" customHeight="1">
      <c r="B14" s="18" t="s">
        <v>243</v>
      </c>
      <c r="C14" s="19" t="s">
        <v>244</v>
      </c>
      <c r="D14" s="17">
        <f t="shared" si="0"/>
        <v>31136.32</v>
      </c>
      <c r="E14" s="17">
        <v>18005.939999999999</v>
      </c>
      <c r="F14" s="17">
        <v>13130.38</v>
      </c>
    </row>
    <row r="15" spans="1:6" ht="20.85" customHeight="1">
      <c r="B15" s="18" t="s">
        <v>245</v>
      </c>
      <c r="C15" s="19" t="s">
        <v>246</v>
      </c>
      <c r="D15" s="17">
        <f t="shared" si="0"/>
        <v>94912.28</v>
      </c>
      <c r="E15" s="17">
        <v>69686.820000000007</v>
      </c>
      <c r="F15" s="17">
        <v>25225.46</v>
      </c>
    </row>
    <row r="16" spans="1:6" ht="20.85" customHeight="1">
      <c r="B16" s="18" t="s">
        <v>247</v>
      </c>
      <c r="C16" s="19" t="s">
        <v>248</v>
      </c>
      <c r="D16" s="17">
        <f t="shared" si="0"/>
        <v>18200.939999999999</v>
      </c>
      <c r="E16" s="17">
        <v>9990.89</v>
      </c>
      <c r="F16" s="17">
        <v>8210.0499999999993</v>
      </c>
    </row>
    <row r="17" spans="2:6" ht="20.85" customHeight="1">
      <c r="B17" s="18" t="s">
        <v>249</v>
      </c>
      <c r="C17" s="19" t="s">
        <v>250</v>
      </c>
      <c r="D17" s="17">
        <f t="shared" si="0"/>
        <v>18200.939999999999</v>
      </c>
      <c r="E17" s="17">
        <v>9990.89</v>
      </c>
      <c r="F17" s="17">
        <v>8210.0499999999993</v>
      </c>
    </row>
    <row r="18" spans="2:6" ht="20.85" customHeight="1">
      <c r="B18" s="18" t="s">
        <v>251</v>
      </c>
      <c r="C18" s="19" t="s">
        <v>252</v>
      </c>
      <c r="D18" s="17">
        <f t="shared" si="0"/>
        <v>1587</v>
      </c>
      <c r="E18" s="17">
        <v>1587</v>
      </c>
      <c r="F18" s="17"/>
    </row>
    <row r="19" spans="2:6" ht="20.85" customHeight="1">
      <c r="B19" s="18" t="s">
        <v>253</v>
      </c>
      <c r="C19" s="19" t="s">
        <v>254</v>
      </c>
      <c r="D19" s="17">
        <f t="shared" si="0"/>
        <v>1587</v>
      </c>
      <c r="E19" s="17">
        <v>1587</v>
      </c>
      <c r="F19" s="17"/>
    </row>
    <row r="20" spans="2:6" ht="20.85" customHeight="1">
      <c r="B20" s="18" t="s">
        <v>255</v>
      </c>
      <c r="C20" s="19" t="s">
        <v>256</v>
      </c>
      <c r="D20" s="17">
        <f t="shared" si="0"/>
        <v>1146.31</v>
      </c>
      <c r="E20" s="17">
        <v>1146.31</v>
      </c>
      <c r="F20" s="17"/>
    </row>
    <row r="21" spans="2:6" ht="20.85" customHeight="1">
      <c r="B21" s="18" t="s">
        <v>257</v>
      </c>
      <c r="C21" s="19" t="s">
        <v>258</v>
      </c>
      <c r="D21" s="17">
        <f t="shared" si="0"/>
        <v>1146.31</v>
      </c>
      <c r="E21" s="17">
        <v>1146.31</v>
      </c>
      <c r="F21" s="17"/>
    </row>
    <row r="22" spans="2:6" ht="21.6" customHeight="1">
      <c r="B22" s="15" t="s">
        <v>76</v>
      </c>
      <c r="C22" s="16" t="s">
        <v>22</v>
      </c>
      <c r="D22" s="17">
        <f t="shared" si="0"/>
        <v>25436.01</v>
      </c>
      <c r="E22" s="17">
        <v>25436.01</v>
      </c>
      <c r="F22" s="17"/>
    </row>
    <row r="23" spans="2:6" ht="20.85" customHeight="1">
      <c r="B23" s="18" t="s">
        <v>259</v>
      </c>
      <c r="C23" s="19" t="s">
        <v>260</v>
      </c>
      <c r="D23" s="17">
        <f t="shared" si="0"/>
        <v>24094.79</v>
      </c>
      <c r="E23" s="17">
        <v>24094.79</v>
      </c>
      <c r="F23" s="17"/>
    </row>
    <row r="24" spans="2:6" ht="20.85" customHeight="1">
      <c r="B24" s="18" t="s">
        <v>261</v>
      </c>
      <c r="C24" s="19" t="s">
        <v>262</v>
      </c>
      <c r="D24" s="17">
        <f t="shared" si="0"/>
        <v>30.68</v>
      </c>
      <c r="E24" s="17">
        <v>30.68</v>
      </c>
      <c r="F24" s="17"/>
    </row>
    <row r="25" spans="2:6" ht="20.85" customHeight="1">
      <c r="B25" s="18" t="s">
        <v>263</v>
      </c>
      <c r="C25" s="19" t="s">
        <v>264</v>
      </c>
      <c r="D25" s="17">
        <f t="shared" si="0"/>
        <v>1002.57</v>
      </c>
      <c r="E25" s="17">
        <v>1002.57</v>
      </c>
      <c r="F25" s="17"/>
    </row>
    <row r="26" spans="2:6" ht="20.85" customHeight="1">
      <c r="B26" s="18" t="s">
        <v>265</v>
      </c>
      <c r="C26" s="19" t="s">
        <v>266</v>
      </c>
      <c r="D26" s="17">
        <f t="shared" si="0"/>
        <v>15384</v>
      </c>
      <c r="E26" s="17">
        <v>15384</v>
      </c>
      <c r="F26" s="17"/>
    </row>
    <row r="27" spans="2:6" ht="20.85" customHeight="1">
      <c r="B27" s="18" t="s">
        <v>267</v>
      </c>
      <c r="C27" s="19" t="s">
        <v>268</v>
      </c>
      <c r="D27" s="17">
        <f t="shared" si="0"/>
        <v>7677.54</v>
      </c>
      <c r="E27" s="17">
        <v>7677.54</v>
      </c>
      <c r="F27" s="17"/>
    </row>
    <row r="28" spans="2:6" ht="20.85" customHeight="1">
      <c r="B28" s="18" t="s">
        <v>269</v>
      </c>
      <c r="C28" s="19" t="s">
        <v>270</v>
      </c>
      <c r="D28" s="17">
        <f t="shared" si="0"/>
        <v>1341.22</v>
      </c>
      <c r="E28" s="17">
        <v>1341.22</v>
      </c>
      <c r="F28" s="17"/>
    </row>
    <row r="29" spans="2:6" ht="20.85" customHeight="1">
      <c r="B29" s="18" t="s">
        <v>271</v>
      </c>
      <c r="C29" s="19" t="s">
        <v>272</v>
      </c>
      <c r="D29" s="17">
        <f t="shared" si="0"/>
        <v>1341.22</v>
      </c>
      <c r="E29" s="17">
        <v>1341.22</v>
      </c>
      <c r="F29" s="17"/>
    </row>
    <row r="30" spans="2:6" ht="21.6" customHeight="1">
      <c r="B30" s="15" t="s">
        <v>91</v>
      </c>
      <c r="C30" s="16" t="s">
        <v>24</v>
      </c>
      <c r="D30" s="17">
        <f t="shared" si="0"/>
        <v>7402.53</v>
      </c>
      <c r="E30" s="17">
        <v>7402.53</v>
      </c>
      <c r="F30" s="17"/>
    </row>
    <row r="31" spans="2:6" ht="20.85" customHeight="1">
      <c r="B31" s="18" t="s">
        <v>273</v>
      </c>
      <c r="C31" s="19" t="s">
        <v>274</v>
      </c>
      <c r="D31" s="17">
        <f t="shared" si="0"/>
        <v>7402.53</v>
      </c>
      <c r="E31" s="17">
        <v>7402.53</v>
      </c>
      <c r="F31" s="17"/>
    </row>
    <row r="32" spans="2:6" ht="20.85" customHeight="1">
      <c r="B32" s="18" t="s">
        <v>275</v>
      </c>
      <c r="C32" s="19" t="s">
        <v>276</v>
      </c>
      <c r="D32" s="17">
        <f t="shared" si="0"/>
        <v>27.15</v>
      </c>
      <c r="E32" s="17">
        <v>27.15</v>
      </c>
      <c r="F32" s="17"/>
    </row>
    <row r="33" spans="2:6" ht="20.85" customHeight="1">
      <c r="B33" s="18" t="s">
        <v>277</v>
      </c>
      <c r="C33" s="19" t="s">
        <v>278</v>
      </c>
      <c r="D33" s="17">
        <f t="shared" si="0"/>
        <v>7375.38</v>
      </c>
      <c r="E33" s="17">
        <v>7375.38</v>
      </c>
      <c r="F33" s="17"/>
    </row>
    <row r="34" spans="2:6" ht="21.6" customHeight="1">
      <c r="B34" s="15" t="s">
        <v>100</v>
      </c>
      <c r="C34" s="16" t="s">
        <v>25</v>
      </c>
      <c r="D34" s="17">
        <f t="shared" si="0"/>
        <v>8154.89</v>
      </c>
      <c r="E34" s="17">
        <v>7704.89</v>
      </c>
      <c r="F34" s="17">
        <v>450</v>
      </c>
    </row>
    <row r="35" spans="2:6" ht="20.85" customHeight="1">
      <c r="B35" s="18" t="s">
        <v>279</v>
      </c>
      <c r="C35" s="19" t="s">
        <v>280</v>
      </c>
      <c r="D35" s="17">
        <f t="shared" si="0"/>
        <v>8154.89</v>
      </c>
      <c r="E35" s="17">
        <v>7704.89</v>
      </c>
      <c r="F35" s="17">
        <v>450</v>
      </c>
    </row>
    <row r="36" spans="2:6" ht="20.85" customHeight="1">
      <c r="B36" s="18" t="s">
        <v>281</v>
      </c>
      <c r="C36" s="19" t="s">
        <v>282</v>
      </c>
      <c r="D36" s="17">
        <f t="shared" si="0"/>
        <v>8154.89</v>
      </c>
      <c r="E36" s="17">
        <v>7704.89</v>
      </c>
      <c r="F36" s="17">
        <v>450</v>
      </c>
    </row>
  </sheetData>
  <mergeCells count="3">
    <mergeCell ref="B5:D5"/>
    <mergeCell ref="B7:C7"/>
    <mergeCell ref="B2:F3"/>
  </mergeCells>
  <phoneticPr fontId="4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 </vt:lpstr>
      <vt:lpstr>表九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2023-01-12T06:22:00Z</dcterms:created>
  <dcterms:modified xsi:type="dcterms:W3CDTF">2024-01-17T02:35:23Z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9B88F58C295D415A8F77B74DF506F1BE</vt:lpwstr>
  </property>
  <property fmtid="{D5CDD505-2E9C-101B-9397-08002B2CF9AE}" pid="3" name="KSOProductBuildVer">
    <vt:lpwstr>2052-12.1.0.15374</vt:lpwstr>
  </property>
</Properties>
</file>