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3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<sst xmlns="http://schemas.openxmlformats.org/spreadsheetml/2006/main" count="370" uniqueCount="200">
  <si>
    <t>2022年部门预算审议表</t>
  </si>
  <si>
    <t>重庆市沙坪坝区退役军人事务局机关（本级）</t>
  </si>
  <si>
    <t>（公章）</t>
  </si>
  <si>
    <r>
      <rPr>
        <sz val="12"/>
        <rFont val="方正仿宋_GBK"/>
        <charset val="134"/>
      </rPr>
      <t xml:space="preserve">报送日期：  </t>
    </r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日</t>
    </r>
  </si>
  <si>
    <t>单位负责人签章：          财务负责人签章：           制表人签章：</t>
  </si>
  <si>
    <t>表一</t>
  </si>
  <si>
    <t>财政拨款收支总表</t>
  </si>
  <si>
    <t>编制单位：重庆市沙坪坝区退役军人事务局机关（本级）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</si>
  <si>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</si>
  <si>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</si>
  <si>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</si>
  <si>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</si>
  <si>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</si>
  <si>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</si>
  <si>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</si>
  <si>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</si>
  <si>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</si>
  <si>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</si>
  <si>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</si>
  <si>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</si>
  <si>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</si>
  <si>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</si>
  <si>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</si>
  <si>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</si>
  <si>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</si>
  <si>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</si>
  <si>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</si>
  <si>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</si>
  <si>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</si>
  <si>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</si>
  <si>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</si>
  <si>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</si>
  <si>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</si>
  <si>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</si>
  <si>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</si>
  <si>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</si>
  <si>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</si>
  <si>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</si>
  <si>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</si>
  <si>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</si>
  <si>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</si>
  <si>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</si>
  <si>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 20805</t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</si>
  <si>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行政事业单位养老支出</t>
    </r>
  </si>
  <si>
    <t>  2080505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</si>
  <si>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机关事业单位基本养老保险缴费支出</t>
    </r>
  </si>
  <si>
    <t>  2080506</t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</si>
  <si>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机关事业单位职业年金缴费支出</t>
    </r>
  </si>
  <si>
    <t> 20808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</si>
  <si>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抚恤</t>
    </r>
  </si>
  <si>
    <t>  2080801</t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</si>
  <si>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死亡抚恤</t>
    </r>
  </si>
  <si>
    <t>  2080805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</si>
  <si>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义务兵优待</t>
    </r>
  </si>
  <si>
    <t>  2080899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</si>
  <si>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其他优抚支出</t>
    </r>
  </si>
  <si>
    <t> 20809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</si>
  <si>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退役安置</t>
    </r>
  </si>
  <si>
    <t>  2080901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</si>
  <si>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退役士兵安置</t>
    </r>
  </si>
  <si>
    <t>  2080902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</si>
  <si>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军队移交政府的离退休人员安置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</si>
  <si>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Times New Roman"/>
        <charset val="134"/>
      </rPr>
      <t> 2080905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</si>
  <si>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军队转业干部安置</t>
    </r>
  </si>
  <si>
    <t>  2080999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</si>
  <si>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其他退役安置支出</t>
    </r>
  </si>
  <si>
    <t> 20828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</si>
  <si>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退役军人管理事务</t>
    </r>
  </si>
  <si>
    <t>  2082801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</si>
  <si>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行政运行</t>
    </r>
  </si>
  <si>
    <t>  2082802</t>
  </si>
  <si>
    <t>一般行政管理事务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</si>
  <si>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Times New Roman"/>
        <charset val="134"/>
      </rPr>
      <t>2082804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</si>
  <si>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拥军优属</t>
    </r>
  </si>
  <si>
    <t>  2082899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</si>
  <si>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其他退役军人事务管理支出</t>
    </r>
  </si>
  <si>
    <t>210</t>
  </si>
  <si>
    <t> 21011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</si>
  <si>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行政事业单位医疗</t>
    </r>
  </si>
  <si>
    <t>  2101101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</si>
  <si>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行政单位医疗</t>
    </r>
  </si>
  <si>
    <t> 21014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</si>
  <si>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优抚对象医疗</t>
    </r>
  </si>
  <si>
    <t>  2101401</t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</si>
  <si>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方正仿宋_GBK"/>
        <charset val="134"/>
      </rPr>
      <t>优抚对象医疗补助</t>
    </r>
  </si>
  <si>
    <t>221</t>
  </si>
  <si>
    <t> 22102</t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</si>
  <si>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住房改革支出</t>
    </r>
  </si>
  <si>
    <t>  2210201</t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</si>
  <si>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</si>
  <si>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</si>
  <si>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</si>
  <si>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</si>
  <si>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</si>
  <si>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</si>
  <si>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</si>
  <si>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</si>
  <si>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</si>
  <si>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工资福利支出</t>
  </si>
  <si>
    <t> 30101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</si>
  <si>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基本工资</t>
    </r>
  </si>
  <si>
    <t> 30102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</si>
  <si>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津贴补贴</t>
    </r>
  </si>
  <si>
    <t> 30103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</si>
  <si>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奖金</t>
    </r>
  </si>
  <si>
    <t> 30108</t>
  </si>
  <si>
    <r>
      <rPr>
        <sz val="10"/>
        <color rgb="FF000000"/>
        <rFont val="Times New Roman"/>
        <charset val="134"/>
      </rPr>
      <t> </t>
    </r>
    <r>
      <rPr>
        <sz val="10"/>
        <color rgb="FF000000"/>
        <rFont val="方正仿宋_GBK"/>
        <charset val="134"/>
      </rPr>
      <t>机关事业单位基本养老保险缴费</t>
    </r>
  </si>
  <si>
    <t> 30109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</si>
  <si>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职业年金缴费</t>
    </r>
  </si>
  <si>
    <t> 30110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</si>
  <si>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职工基本医疗保险缴费</t>
    </r>
  </si>
  <si>
    <t> 30112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</si>
  <si>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其他社会保障缴费</t>
    </r>
  </si>
  <si>
    <t> 30113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</si>
  <si>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住房公积金</t>
    </r>
  </si>
  <si>
    <t> 30114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</si>
  <si>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医疗费</t>
    </r>
  </si>
  <si>
    <t>302</t>
  </si>
  <si>
    <t>商品和服务支出</t>
  </si>
  <si>
    <t> 30201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</si>
  <si>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办公费</t>
    </r>
  </si>
  <si>
    <t> 30205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</si>
  <si>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水费</t>
    </r>
  </si>
  <si>
    <t> 30206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</si>
  <si>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电费</t>
    </r>
  </si>
  <si>
    <t> 30207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</si>
  <si>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邮电费</t>
    </r>
  </si>
  <si>
    <t> 30209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</si>
  <si>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物业管理费</t>
    </r>
  </si>
  <si>
    <t> 30215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</si>
  <si>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会议费</t>
    </r>
  </si>
  <si>
    <t> 30216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</si>
  <si>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培训费</t>
    </r>
  </si>
  <si>
    <t> 30217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</si>
  <si>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公务接待费</t>
    </r>
  </si>
  <si>
    <t> 30228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</si>
  <si>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工会经费</t>
    </r>
  </si>
  <si>
    <t> 30229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</si>
  <si>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福利费</t>
    </r>
  </si>
  <si>
    <t> 30239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</si>
  <si>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其他交通费用</t>
    </r>
  </si>
  <si>
    <t> 30299</t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</si>
  <si>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>其他商品和服务支出</t>
    </r>
  </si>
  <si>
    <t>303</t>
  </si>
  <si>
    <t>对个人和家庭的补助</t>
  </si>
  <si>
    <t> 30307</t>
  </si>
  <si>
    <r>
      <rPr>
        <sz val="10"/>
        <color rgb="FF000000"/>
        <rFont val="Times New Roman"/>
        <charset val="134"/>
      </rPr>
      <t> </t>
    </r>
    <r>
      <rPr>
        <sz val="10"/>
        <color rgb="FF000000"/>
        <rFont val="方正仿宋_GBK"/>
        <charset val="134"/>
      </rPr>
      <t>医疗费补助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</si>
  <si>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</si>
  <si>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</si>
  <si>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</si>
  <si>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</si>
  <si>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</si>
  <si>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</si>
  <si>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</si>
  <si>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</si>
  <si>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</si>
  <si>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</si>
  <si>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</si>
  <si>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</si>
  <si>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</si>
  <si>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</si>
  <si>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</si>
  <si>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</si>
  <si>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</si>
  <si>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</si>
  <si>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</si>
  <si>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</si>
  <si>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</si>
  <si>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</si>
  <si>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</si>
  <si>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</si>
  <si>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</si>
  <si>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</si>
  <si>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</si>
  <si>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</si>
  <si>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</si>
  <si>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</si>
  <si>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</si>
  <si>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</si>
  <si>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</si>
  <si>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</si>
  <si>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机关事业单位基本养老保险缴费支出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</si>
  <si>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义务兵优待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</si>
  <si>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其他优抚支出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</si>
  <si>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方正仿宋_GBK"/>
        <charset val="134"/>
      </rPr>
      <t>退役安置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</si>
  <si>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退役士兵安置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</si>
  <si>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行政事业单位医疗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</si>
  <si>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行政单位医疗</t>
    </r>
  </si>
  <si>
    <t>表八</t>
  </si>
  <si>
    <t>部门支出总表</t>
  </si>
  <si>
    <t>基本支出</t>
  </si>
  <si>
    <t>项目支出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</si>
  <si>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死亡抚恤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</si>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</sst>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14"/>
      <name val="宋体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9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Dialog.plain"/>
      <charset val="134"/>
    </font>
    <font>
      <sz val="10"/>
      <color rgb="FF000000"/>
      <name val="Arial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0"/>
      <name val="宋体"/>
      <charset val="134"/>
    </font>
    <font>
      <sz val="12"/>
      <name val="方正楷体_GBK"/>
      <charset val="134"/>
    </font>
    <font>
      <b/>
      <sz val="12"/>
      <name val="Times New Roman"/>
      <charset val="134"/>
    </font>
    <font>
      <b/>
      <sz val="25"/>
      <name val="方正小标宋_GBK"/>
      <charset val="134"/>
    </font>
    <font>
      <b/>
      <sz val="9"/>
      <name val="SimSun"/>
      <charset val="134"/>
    </font>
    <font>
      <b/>
      <sz val="19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2" borderId="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7" applyNumberFormat="0" applyAlignment="0" applyProtection="0">
      <alignment vertical="center"/>
    </xf>
    <xf numFmtId="0" fontId="45" fillId="4" borderId="8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7" fillId="5" borderId="9" applyNumberFormat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4" fontId="9" fillId="0" borderId="1" xfId="0" applyNumberFormat="1" applyFont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28" fillId="0" borderId="1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4" fontId="3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topLeftCell="A4" workbookViewId="0">
      <selection activeCell="A11" sqref="A11"/>
    </sheetView>
  </sheetViews>
  <sheetFormatPr defaultColWidth="10" defaultRowHeight="13.5"/>
  <cols>
    <col min="1" max="1" width="85.5" customWidth="1"/>
    <col min="2" max="2" width="9.775" customWidth="1"/>
  </cols>
  <sheetData>
    <row r="1" ht="66.4" customHeight="1" spans="1:1">
      <c r="A1" s="1"/>
    </row>
    <row r="2" ht="90.55" customHeight="1" spans="1:1">
      <c r="A2" s="61" t="s">
        <v>0</v>
      </c>
    </row>
    <row r="3" ht="16.35" customHeight="1" spans="1:1">
      <c r="A3" s="62"/>
    </row>
    <row r="4" ht="52.6" customHeight="1" spans="1:1">
      <c r="A4" s="63" t="s">
        <v>1</v>
      </c>
    </row>
    <row r="5" ht="16.35" customHeight="1" spans="1:1">
      <c r="A5" s="62"/>
    </row>
    <row r="6" ht="16.35" customHeight="1" spans="1:1">
      <c r="A6" s="62"/>
    </row>
    <row r="7" ht="29.3" customHeight="1" spans="1:1">
      <c r="A7" s="64" t="s">
        <v>2</v>
      </c>
    </row>
    <row r="8" ht="16.35" customHeight="1" spans="1:1">
      <c r="A8" s="65"/>
    </row>
    <row r="9" ht="31.9" customHeight="1" spans="1:1">
      <c r="A9" s="64" t="s">
        <v>3</v>
      </c>
    </row>
    <row r="10" ht="16.35" customHeight="1" spans="1:1">
      <c r="A10" s="64"/>
    </row>
    <row r="11" ht="54.3" customHeight="1" spans="1:1">
      <c r="A11" s="64" t="s">
        <v>4</v>
      </c>
    </row>
  </sheetData>
  <printOptions horizontalCentered="1"/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9" sqref="E9"/>
    </sheetView>
  </sheetViews>
  <sheetFormatPr defaultColWidth="10" defaultRowHeight="13.5"/>
  <cols>
    <col min="1" max="1" width="0.408333333333333" customWidth="1"/>
    <col min="2" max="2" width="9.225" customWidth="1"/>
    <col min="3" max="3" width="12.0833333333333" customWidth="1"/>
    <col min="4" max="4" width="11.4" customWidth="1"/>
    <col min="5" max="5" width="10.9916666666667" customWidth="1"/>
    <col min="6" max="6" width="12.2083333333333" customWidth="1"/>
    <col min="7" max="7" width="12.6166666666667" customWidth="1"/>
    <col min="8" max="8" width="11.4" customWidth="1"/>
    <col min="9" max="9" width="10.9916666666667" customWidth="1"/>
    <col min="10" max="10" width="11.125" customWidth="1"/>
    <col min="11" max="11" width="12.3416666666667" customWidth="1"/>
    <col min="12" max="13" width="11.8083333333333" customWidth="1"/>
    <col min="14" max="14" width="9.775" customWidth="1"/>
  </cols>
  <sheetData>
    <row r="1" ht="17.25" customHeight="1" spans="1:13">
      <c r="A1" s="1"/>
      <c r="B1" s="2" t="s">
        <v>193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194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195</v>
      </c>
      <c r="C6" s="5" t="s">
        <v>11</v>
      </c>
      <c r="D6" s="5" t="s">
        <v>39</v>
      </c>
      <c r="E6" s="5" t="s">
        <v>172</v>
      </c>
      <c r="F6" s="5" t="s">
        <v>173</v>
      </c>
      <c r="G6" s="5" t="s">
        <v>174</v>
      </c>
      <c r="H6" s="5" t="s">
        <v>175</v>
      </c>
      <c r="I6" s="5" t="s">
        <v>176</v>
      </c>
      <c r="J6" s="5" t="s">
        <v>177</v>
      </c>
      <c r="K6" s="5" t="s">
        <v>178</v>
      </c>
      <c r="L6" s="5" t="s">
        <v>179</v>
      </c>
      <c r="M6" s="5" t="s">
        <v>180</v>
      </c>
    </row>
    <row r="7" ht="23.25" customHeight="1" spans="2:13">
      <c r="B7" s="6" t="s">
        <v>13</v>
      </c>
      <c r="C7" s="6"/>
      <c r="D7" s="7">
        <v>28.46</v>
      </c>
      <c r="E7" s="7">
        <v>28.46</v>
      </c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 t="s">
        <v>196</v>
      </c>
      <c r="C8" s="8" t="s">
        <v>197</v>
      </c>
      <c r="D8" s="9">
        <v>0.96</v>
      </c>
      <c r="E8" s="9">
        <v>0.96</v>
      </c>
      <c r="F8" s="9"/>
      <c r="G8" s="9"/>
      <c r="H8" s="9"/>
      <c r="I8" s="9"/>
      <c r="J8" s="9"/>
      <c r="K8" s="9"/>
      <c r="L8" s="9"/>
      <c r="M8" s="9"/>
    </row>
    <row r="9" ht="21.55" customHeight="1" spans="2:13">
      <c r="B9" s="8" t="s">
        <v>198</v>
      </c>
      <c r="C9" s="8" t="s">
        <v>199</v>
      </c>
      <c r="D9" s="9">
        <v>27.5</v>
      </c>
      <c r="E9" s="9">
        <v>27.5</v>
      </c>
      <c r="F9" s="9"/>
      <c r="G9" s="9"/>
      <c r="H9" s="9"/>
      <c r="I9" s="9"/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4" workbookViewId="0">
      <selection activeCell="B13" sqref="B13"/>
    </sheetView>
  </sheetViews>
  <sheetFormatPr defaultColWidth="10" defaultRowHeight="13.5" outlineLevelCol="7"/>
  <cols>
    <col min="1" max="1" width="0.275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75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33" t="s">
        <v>8</v>
      </c>
    </row>
    <row r="4" ht="43.1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" customHeight="1" spans="2:8">
      <c r="B5" s="34" t="s">
        <v>11</v>
      </c>
      <c r="C5" s="34" t="s">
        <v>12</v>
      </c>
      <c r="D5" s="34" t="s">
        <v>11</v>
      </c>
      <c r="E5" s="34" t="s">
        <v>13</v>
      </c>
      <c r="F5" s="14" t="s">
        <v>14</v>
      </c>
      <c r="G5" s="14" t="s">
        <v>15</v>
      </c>
      <c r="H5" s="14" t="s">
        <v>16</v>
      </c>
    </row>
    <row r="6" ht="24.15" customHeight="1" spans="2:8">
      <c r="B6" s="35" t="s">
        <v>17</v>
      </c>
      <c r="C6" s="57">
        <v>13357.71</v>
      </c>
      <c r="D6" s="35" t="s">
        <v>18</v>
      </c>
      <c r="E6" s="57">
        <v>13357.71</v>
      </c>
      <c r="F6" s="57">
        <v>13357.71</v>
      </c>
      <c r="G6" s="57"/>
      <c r="H6" s="57"/>
    </row>
    <row r="7" ht="23.25" customHeight="1" spans="2:8">
      <c r="B7" s="38" t="s">
        <v>19</v>
      </c>
      <c r="C7" s="36">
        <v>13357.71</v>
      </c>
      <c r="D7" s="38" t="s">
        <v>20</v>
      </c>
      <c r="E7" s="36">
        <v>13313.11</v>
      </c>
      <c r="F7" s="36">
        <v>13313.11</v>
      </c>
      <c r="G7" s="36"/>
      <c r="H7" s="36"/>
    </row>
    <row r="8" ht="23.25" customHeight="1" spans="2:8">
      <c r="B8" s="38" t="s">
        <v>21</v>
      </c>
      <c r="C8" s="36"/>
      <c r="D8" s="39" t="s">
        <v>22</v>
      </c>
      <c r="E8" s="36">
        <v>32.8</v>
      </c>
      <c r="F8" s="36">
        <v>32.8</v>
      </c>
      <c r="G8" s="36"/>
      <c r="H8" s="36"/>
    </row>
    <row r="9" ht="23.25" customHeight="1" spans="2:8">
      <c r="B9" s="38" t="s">
        <v>23</v>
      </c>
      <c r="C9" s="36"/>
      <c r="D9" s="39" t="s">
        <v>24</v>
      </c>
      <c r="E9" s="36">
        <v>11.8</v>
      </c>
      <c r="F9" s="36">
        <v>11.8</v>
      </c>
      <c r="G9" s="36"/>
      <c r="H9" s="36"/>
    </row>
    <row r="10" ht="16.35" customHeight="1" spans="2:8">
      <c r="B10" s="58"/>
      <c r="C10" s="59"/>
      <c r="D10" s="58"/>
      <c r="E10" s="59"/>
      <c r="F10" s="59"/>
      <c r="G10" s="59"/>
      <c r="H10" s="59"/>
    </row>
    <row r="11" ht="22.4" customHeight="1" spans="2:8">
      <c r="B11" s="15" t="s">
        <v>25</v>
      </c>
      <c r="C11" s="59"/>
      <c r="D11" s="15" t="s">
        <v>26</v>
      </c>
      <c r="E11" s="59"/>
      <c r="F11" s="59"/>
      <c r="G11" s="59"/>
      <c r="H11" s="59"/>
    </row>
    <row r="12" ht="21.55" customHeight="1" spans="2:8">
      <c r="B12" s="60" t="s">
        <v>27</v>
      </c>
      <c r="C12" s="59"/>
      <c r="D12" s="58"/>
      <c r="E12" s="59"/>
      <c r="F12" s="59"/>
      <c r="G12" s="59"/>
      <c r="H12" s="59"/>
    </row>
    <row r="13" ht="20.7" customHeight="1" spans="2:8">
      <c r="B13" s="60" t="s">
        <v>28</v>
      </c>
      <c r="C13" s="59"/>
      <c r="D13" s="58"/>
      <c r="E13" s="59"/>
      <c r="F13" s="59"/>
      <c r="G13" s="59"/>
      <c r="H13" s="59"/>
    </row>
    <row r="14" ht="20.7" customHeight="1" spans="2:8">
      <c r="B14" s="60" t="s">
        <v>29</v>
      </c>
      <c r="C14" s="59"/>
      <c r="D14" s="58"/>
      <c r="E14" s="59"/>
      <c r="F14" s="59"/>
      <c r="G14" s="59"/>
      <c r="H14" s="59"/>
    </row>
    <row r="15" ht="16.35" customHeight="1" spans="2:8">
      <c r="B15" s="58"/>
      <c r="C15" s="59"/>
      <c r="D15" s="58"/>
      <c r="E15" s="59"/>
      <c r="F15" s="59"/>
      <c r="G15" s="59"/>
      <c r="H15" s="59"/>
    </row>
    <row r="16" ht="24.15" customHeight="1" spans="2:8">
      <c r="B16" s="35" t="s">
        <v>30</v>
      </c>
      <c r="C16" s="57">
        <v>13357.71</v>
      </c>
      <c r="D16" s="35" t="s">
        <v>31</v>
      </c>
      <c r="E16" s="57">
        <v>13357.71</v>
      </c>
      <c r="F16" s="57">
        <v>13357.71</v>
      </c>
      <c r="G16" s="57"/>
      <c r="H16" s="57"/>
    </row>
  </sheetData>
  <mergeCells count="4">
    <mergeCell ref="B2:H2"/>
    <mergeCell ref="B3:D3"/>
    <mergeCell ref="B4:C4"/>
    <mergeCell ref="D4:H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16" workbookViewId="0">
      <selection activeCell="C25" sqref="C25"/>
    </sheetView>
  </sheetViews>
  <sheetFormatPr defaultColWidth="10" defaultRowHeight="13.5" outlineLevelCol="6"/>
  <cols>
    <col min="1" max="1" width="0.133333333333333" customWidth="1"/>
    <col min="2" max="2" width="9.74166666666667" customWidth="1"/>
    <col min="3" max="3" width="57.875" customWidth="1"/>
    <col min="4" max="4" width="12.0833333333333" customWidth="1"/>
    <col min="5" max="5" width="12.7583333333333" customWidth="1"/>
    <col min="6" max="6" width="13.1666666666667" customWidth="1"/>
    <col min="7" max="7" width="13.4333333333333" customWidth="1"/>
    <col min="8" max="8" width="9.775" customWidth="1"/>
  </cols>
  <sheetData>
    <row r="1" ht="16.35" customHeight="1" spans="1:7">
      <c r="A1" s="1"/>
      <c r="B1" s="2" t="s">
        <v>32</v>
      </c>
      <c r="C1" s="1"/>
      <c r="D1" s="1"/>
      <c r="E1" s="1"/>
      <c r="F1" s="1"/>
      <c r="G1" s="1"/>
    </row>
    <row r="2" ht="16.35" customHeight="1" spans="2:7">
      <c r="B2" s="47" t="s">
        <v>33</v>
      </c>
      <c r="C2" s="47"/>
      <c r="D2" s="47"/>
      <c r="E2" s="47"/>
      <c r="F2" s="47"/>
      <c r="G2" s="47"/>
    </row>
    <row r="3" ht="16.35" customHeight="1" spans="2:7">
      <c r="B3" s="47"/>
      <c r="C3" s="47"/>
      <c r="D3" s="47"/>
      <c r="E3" s="47"/>
      <c r="F3" s="47"/>
      <c r="G3" s="47"/>
    </row>
    <row r="4" ht="16.35" customHeight="1" spans="2:7">
      <c r="B4" s="1"/>
      <c r="C4" s="1"/>
      <c r="D4" s="1"/>
      <c r="E4" s="1"/>
      <c r="F4" s="1"/>
      <c r="G4" s="1"/>
    </row>
    <row r="5" ht="27" customHeight="1" spans="2:7">
      <c r="B5" s="4" t="s">
        <v>7</v>
      </c>
      <c r="C5" s="4"/>
      <c r="D5" s="1"/>
      <c r="E5" s="1"/>
      <c r="F5" s="1"/>
      <c r="G5" s="10" t="s">
        <v>8</v>
      </c>
    </row>
    <row r="6" ht="34.5" customHeight="1" spans="2:7">
      <c r="B6" s="49" t="s">
        <v>34</v>
      </c>
      <c r="C6" s="49"/>
      <c r="D6" s="49" t="s">
        <v>35</v>
      </c>
      <c r="E6" s="49" t="s">
        <v>36</v>
      </c>
      <c r="F6" s="49"/>
      <c r="G6" s="49"/>
    </row>
    <row r="7" ht="29.3" customHeight="1" spans="2:7">
      <c r="B7" s="49" t="s">
        <v>37</v>
      </c>
      <c r="C7" s="49" t="s">
        <v>38</v>
      </c>
      <c r="D7" s="49"/>
      <c r="E7" s="49" t="s">
        <v>39</v>
      </c>
      <c r="F7" s="49" t="s">
        <v>40</v>
      </c>
      <c r="G7" s="49" t="s">
        <v>41</v>
      </c>
    </row>
    <row r="8" ht="22.4" customHeight="1" spans="2:7">
      <c r="B8" s="6" t="s">
        <v>13</v>
      </c>
      <c r="C8" s="6"/>
      <c r="D8" s="16">
        <f>D9+D27+D32</f>
        <v>16829.41</v>
      </c>
      <c r="E8" s="16">
        <f t="shared" ref="D8:G8" si="0">E9+E27+E32</f>
        <v>13357.71</v>
      </c>
      <c r="F8" s="16">
        <f t="shared" si="0"/>
        <v>200.75</v>
      </c>
      <c r="G8" s="16">
        <f t="shared" si="0"/>
        <v>13156.96</v>
      </c>
    </row>
    <row r="9" ht="19.8" customHeight="1" spans="2:7">
      <c r="B9" s="17">
        <v>208</v>
      </c>
      <c r="C9" s="18" t="s">
        <v>20</v>
      </c>
      <c r="D9" s="19">
        <f>D10+D13+D17+D22-0.01</f>
        <v>16809.74</v>
      </c>
      <c r="E9" s="19">
        <f>E10+E13+E17+E22</f>
        <v>13313.11</v>
      </c>
      <c r="F9" s="19">
        <f>F10+F22</f>
        <v>176.15</v>
      </c>
      <c r="G9" s="19">
        <f>G10+G13+G17+G22</f>
        <v>13136.96</v>
      </c>
    </row>
    <row r="10" ht="19.8" customHeight="1" spans="2:7">
      <c r="B10" s="20" t="s">
        <v>42</v>
      </c>
      <c r="C10" s="21" t="s">
        <v>43</v>
      </c>
      <c r="D10" s="19">
        <f t="shared" ref="D10:F10" si="1">D11+D12</f>
        <v>20.07</v>
      </c>
      <c r="E10" s="22">
        <f t="shared" si="1"/>
        <v>35.4</v>
      </c>
      <c r="F10" s="22">
        <f t="shared" si="1"/>
        <v>35.4</v>
      </c>
      <c r="G10" s="19"/>
    </row>
    <row r="11" ht="19.8" customHeight="1" spans="2:7">
      <c r="B11" s="20" t="s">
        <v>44</v>
      </c>
      <c r="C11" s="24" t="s">
        <v>45</v>
      </c>
      <c r="D11" s="19">
        <v>13.38</v>
      </c>
      <c r="E11" s="19">
        <v>23.6</v>
      </c>
      <c r="F11" s="19">
        <v>23.6</v>
      </c>
      <c r="G11" s="19"/>
    </row>
    <row r="12" ht="19.8" customHeight="1" spans="2:7">
      <c r="B12" s="20" t="s">
        <v>46</v>
      </c>
      <c r="C12" s="21" t="s">
        <v>47</v>
      </c>
      <c r="D12" s="19">
        <v>6.69</v>
      </c>
      <c r="E12" s="19">
        <v>11.8</v>
      </c>
      <c r="F12" s="19">
        <v>11.8</v>
      </c>
      <c r="G12" s="19"/>
    </row>
    <row r="13" ht="17.25" customHeight="1" spans="2:7">
      <c r="B13" s="20" t="s">
        <v>48</v>
      </c>
      <c r="C13" s="21" t="s">
        <v>49</v>
      </c>
      <c r="D13" s="19">
        <f t="shared" ref="D13:G13" si="2">D14+D15+D16</f>
        <v>3711.6</v>
      </c>
      <c r="E13" s="19">
        <f t="shared" si="2"/>
        <v>3943.34</v>
      </c>
      <c r="F13" s="19"/>
      <c r="G13" s="19">
        <f t="shared" si="2"/>
        <v>3943.34</v>
      </c>
    </row>
    <row r="14" ht="18.95" customHeight="1" spans="2:7">
      <c r="B14" s="20" t="s">
        <v>50</v>
      </c>
      <c r="C14" s="21" t="s">
        <v>51</v>
      </c>
      <c r="D14" s="19"/>
      <c r="E14" s="19">
        <v>1300</v>
      </c>
      <c r="F14" s="19"/>
      <c r="G14" s="19">
        <v>1300</v>
      </c>
    </row>
    <row r="15" ht="18.95" customHeight="1" spans="2:7">
      <c r="B15" s="20" t="s">
        <v>52</v>
      </c>
      <c r="C15" s="25" t="s">
        <v>53</v>
      </c>
      <c r="D15" s="19"/>
      <c r="E15" s="19">
        <v>1469.8</v>
      </c>
      <c r="F15" s="19"/>
      <c r="G15" s="19">
        <v>1469.8</v>
      </c>
    </row>
    <row r="16" ht="18.95" customHeight="1" spans="2:7">
      <c r="B16" s="20" t="s">
        <v>54</v>
      </c>
      <c r="C16" s="25" t="s">
        <v>55</v>
      </c>
      <c r="D16" s="19">
        <v>3711.6</v>
      </c>
      <c r="E16" s="19">
        <f>3764.54-2294-251-46</f>
        <v>1173.54</v>
      </c>
      <c r="F16" s="19"/>
      <c r="G16" s="19">
        <f>3764.54-2294-251-46</f>
        <v>1173.54</v>
      </c>
    </row>
    <row r="17" ht="17.25" customHeight="1" spans="2:7">
      <c r="B17" s="20" t="s">
        <v>56</v>
      </c>
      <c r="C17" s="25" t="s">
        <v>57</v>
      </c>
      <c r="D17" s="19">
        <f t="shared" ref="D17:G17" si="3">D18+D19+D20+D21</f>
        <v>10031.37</v>
      </c>
      <c r="E17" s="19">
        <f t="shared" si="3"/>
        <v>7082.62</v>
      </c>
      <c r="F17" s="19"/>
      <c r="G17" s="19">
        <f t="shared" si="3"/>
        <v>7082.62</v>
      </c>
    </row>
    <row r="18" ht="18.95" customHeight="1" spans="2:7">
      <c r="B18" s="20" t="s">
        <v>58</v>
      </c>
      <c r="C18" s="25" t="s">
        <v>59</v>
      </c>
      <c r="D18" s="19">
        <v>360</v>
      </c>
      <c r="E18" s="19">
        <f>1610-370</f>
        <v>1240</v>
      </c>
      <c r="F18" s="19"/>
      <c r="G18" s="19">
        <f>1610-370</f>
        <v>1240</v>
      </c>
    </row>
    <row r="19" ht="18.95" customHeight="1" spans="2:7">
      <c r="B19" s="20" t="s">
        <v>60</v>
      </c>
      <c r="C19" s="25" t="s">
        <v>61</v>
      </c>
      <c r="D19" s="19">
        <v>4500</v>
      </c>
      <c r="E19" s="19">
        <v>3505.8</v>
      </c>
      <c r="F19" s="19"/>
      <c r="G19" s="19">
        <v>3505.8</v>
      </c>
    </row>
    <row r="20" ht="18.95" customHeight="1" spans="2:7">
      <c r="B20" s="26" t="s">
        <v>62</v>
      </c>
      <c r="C20" s="25" t="s">
        <v>63</v>
      </c>
      <c r="D20" s="19">
        <v>5021.37</v>
      </c>
      <c r="E20" s="19">
        <v>2281.32</v>
      </c>
      <c r="F20" s="19"/>
      <c r="G20" s="19">
        <v>2281.32</v>
      </c>
    </row>
    <row r="21" ht="18.95" customHeight="1" spans="2:7">
      <c r="B21" s="20" t="s">
        <v>64</v>
      </c>
      <c r="C21" s="25" t="s">
        <v>65</v>
      </c>
      <c r="D21" s="19">
        <v>150</v>
      </c>
      <c r="E21" s="19">
        <v>55.5</v>
      </c>
      <c r="F21" s="19"/>
      <c r="G21" s="19">
        <v>55.5</v>
      </c>
    </row>
    <row r="22" ht="17.25" customHeight="1" spans="2:7">
      <c r="B22" s="20" t="s">
        <v>66</v>
      </c>
      <c r="C22" s="25" t="s">
        <v>67</v>
      </c>
      <c r="D22" s="19">
        <f>D23+D25+D26+D24</f>
        <v>3046.71</v>
      </c>
      <c r="E22" s="19">
        <f>E23+E25+E26</f>
        <v>2251.75</v>
      </c>
      <c r="F22" s="19">
        <v>140.75</v>
      </c>
      <c r="G22" s="19">
        <f>G23+G25+G26</f>
        <v>2111</v>
      </c>
    </row>
    <row r="23" ht="18.95" customHeight="1" spans="2:7">
      <c r="B23" s="20" t="s">
        <v>68</v>
      </c>
      <c r="C23" s="25" t="s">
        <v>69</v>
      </c>
      <c r="D23" s="19">
        <f>148.46+0.25</f>
        <v>148.71</v>
      </c>
      <c r="E23" s="19">
        <v>140.75</v>
      </c>
      <c r="F23" s="19">
        <f>200.75-F27-F32-F10</f>
        <v>140.75</v>
      </c>
      <c r="G23" s="19"/>
    </row>
    <row r="24" ht="18.95" customHeight="1" spans="2:7">
      <c r="B24" s="20" t="s">
        <v>70</v>
      </c>
      <c r="C24" s="21" t="s">
        <v>71</v>
      </c>
      <c r="D24" s="19">
        <v>282</v>
      </c>
      <c r="E24" s="19"/>
      <c r="F24" s="19"/>
      <c r="G24" s="19"/>
    </row>
    <row r="25" ht="18.95" customHeight="1" spans="2:7">
      <c r="B25" s="26" t="s">
        <v>72</v>
      </c>
      <c r="C25" s="25" t="s">
        <v>73</v>
      </c>
      <c r="D25" s="19">
        <v>236</v>
      </c>
      <c r="E25" s="19">
        <v>231</v>
      </c>
      <c r="F25" s="19"/>
      <c r="G25" s="19">
        <v>231</v>
      </c>
    </row>
    <row r="26" ht="18.95" customHeight="1" spans="2:7">
      <c r="B26" s="20" t="s">
        <v>74</v>
      </c>
      <c r="C26" s="25" t="s">
        <v>75</v>
      </c>
      <c r="D26" s="19">
        <v>2380</v>
      </c>
      <c r="E26" s="19">
        <v>1880</v>
      </c>
      <c r="F26" s="19"/>
      <c r="G26" s="19">
        <v>1880</v>
      </c>
    </row>
    <row r="27" ht="19.8" customHeight="1" spans="2:7">
      <c r="B27" s="27" t="s">
        <v>76</v>
      </c>
      <c r="C27" s="21" t="s">
        <v>22</v>
      </c>
      <c r="D27" s="19">
        <v>9.64</v>
      </c>
      <c r="E27" s="19">
        <v>32.8</v>
      </c>
      <c r="F27" s="19">
        <v>12.8</v>
      </c>
      <c r="G27" s="19">
        <f>231-104-107</f>
        <v>20</v>
      </c>
    </row>
    <row r="28" ht="19.8" customHeight="1" spans="2:7">
      <c r="B28" s="20" t="s">
        <v>77</v>
      </c>
      <c r="C28" s="24" t="s">
        <v>78</v>
      </c>
      <c r="D28" s="19">
        <v>9.64</v>
      </c>
      <c r="E28" s="19">
        <v>12.8</v>
      </c>
      <c r="F28" s="19">
        <v>12.8</v>
      </c>
      <c r="G28" s="19"/>
    </row>
    <row r="29" ht="19.8" customHeight="1" spans="2:7">
      <c r="B29" s="20" t="s">
        <v>79</v>
      </c>
      <c r="C29" s="24" t="s">
        <v>80</v>
      </c>
      <c r="D29" s="19">
        <v>9.64</v>
      </c>
      <c r="E29" s="19">
        <v>12.8</v>
      </c>
      <c r="F29" s="19">
        <v>12.8</v>
      </c>
      <c r="G29" s="19"/>
    </row>
    <row r="30" ht="17.25" customHeight="1" spans="2:7">
      <c r="B30" s="20" t="s">
        <v>81</v>
      </c>
      <c r="C30" s="25" t="s">
        <v>82</v>
      </c>
      <c r="D30" s="55"/>
      <c r="E30" s="19">
        <f>231-104-107</f>
        <v>20</v>
      </c>
      <c r="F30" s="19"/>
      <c r="G30" s="19">
        <f>231-104-107</f>
        <v>20</v>
      </c>
    </row>
    <row r="31" ht="17.25" customHeight="1" spans="2:7">
      <c r="B31" s="20" t="s">
        <v>83</v>
      </c>
      <c r="C31" s="25" t="s">
        <v>84</v>
      </c>
      <c r="D31" s="55"/>
      <c r="E31" s="19">
        <f>231-104-107</f>
        <v>20</v>
      </c>
      <c r="F31" s="19"/>
      <c r="G31" s="19">
        <f>231-104-107</f>
        <v>20</v>
      </c>
    </row>
    <row r="32" ht="17.25" customHeight="1" spans="2:7">
      <c r="B32" s="27" t="s">
        <v>85</v>
      </c>
      <c r="C32" s="21" t="s">
        <v>24</v>
      </c>
      <c r="D32" s="22">
        <v>10.03</v>
      </c>
      <c r="E32" s="19">
        <f>E33</f>
        <v>11.8</v>
      </c>
      <c r="F32" s="19">
        <f>F33</f>
        <v>11.8</v>
      </c>
      <c r="G32" s="19"/>
    </row>
    <row r="33" ht="17.25" customHeight="1" spans="2:7">
      <c r="B33" s="20" t="s">
        <v>86</v>
      </c>
      <c r="C33" s="21" t="s">
        <v>87</v>
      </c>
      <c r="D33" s="22">
        <v>10.03</v>
      </c>
      <c r="E33" s="19">
        <v>11.8</v>
      </c>
      <c r="F33" s="19">
        <v>11.8</v>
      </c>
      <c r="G33" s="19"/>
    </row>
    <row r="34" ht="18.95" customHeight="1" spans="2:7">
      <c r="B34" s="20" t="s">
        <v>88</v>
      </c>
      <c r="C34" s="21" t="s">
        <v>89</v>
      </c>
      <c r="D34" s="22">
        <v>10.03</v>
      </c>
      <c r="E34" s="19">
        <v>11.8</v>
      </c>
      <c r="F34" s="19">
        <v>11.8</v>
      </c>
      <c r="G34" s="19"/>
    </row>
    <row r="35" ht="23.25" customHeight="1" spans="2:7">
      <c r="B35" s="56" t="s">
        <v>90</v>
      </c>
      <c r="C35" s="56"/>
      <c r="D35" s="56"/>
      <c r="E35" s="56"/>
      <c r="F35" s="56"/>
      <c r="G35" s="56"/>
    </row>
  </sheetData>
  <mergeCells count="7">
    <mergeCell ref="B5:C5"/>
    <mergeCell ref="B6:C6"/>
    <mergeCell ref="E6:G6"/>
    <mergeCell ref="B8:C8"/>
    <mergeCell ref="B35:G35"/>
    <mergeCell ref="D6:D7"/>
    <mergeCell ref="B2:G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E19" sqref="E19:F19"/>
    </sheetView>
  </sheetViews>
  <sheetFormatPr defaultColWidth="10" defaultRowHeight="13.5" outlineLevelCol="5"/>
  <cols>
    <col min="1" max="1" width="0.275" customWidth="1"/>
    <col min="2" max="2" width="12.3083333333333" customWidth="1"/>
    <col min="3" max="3" width="55.7583333333333" customWidth="1"/>
    <col min="4" max="4" width="17.1" customWidth="1"/>
    <col min="5" max="5" width="16.5583333333333" customWidth="1"/>
    <col min="6" max="6" width="17.5" customWidth="1"/>
    <col min="7" max="7" width="9.775" customWidth="1"/>
  </cols>
  <sheetData>
    <row r="1" ht="18.1" customHeight="1" spans="1:6">
      <c r="A1" s="1"/>
      <c r="B1" s="52" t="s">
        <v>91</v>
      </c>
      <c r="C1" s="37"/>
      <c r="D1" s="37"/>
      <c r="E1" s="37"/>
      <c r="F1" s="37"/>
    </row>
    <row r="2" ht="16.35" customHeight="1" spans="2:6">
      <c r="B2" s="41" t="s">
        <v>92</v>
      </c>
      <c r="C2" s="41"/>
      <c r="D2" s="41"/>
      <c r="E2" s="41"/>
      <c r="F2" s="41"/>
    </row>
    <row r="3" ht="16.35" customHeight="1" spans="2:6">
      <c r="B3" s="41"/>
      <c r="C3" s="41"/>
      <c r="D3" s="41"/>
      <c r="E3" s="41"/>
      <c r="F3" s="41"/>
    </row>
    <row r="4" ht="16.35" customHeight="1" spans="2:6">
      <c r="B4" s="37"/>
      <c r="C4" s="37"/>
      <c r="D4" s="37"/>
      <c r="E4" s="37"/>
      <c r="F4" s="37"/>
    </row>
    <row r="5" ht="25" customHeight="1" spans="2:6">
      <c r="B5" s="4" t="s">
        <v>7</v>
      </c>
      <c r="C5" s="4"/>
      <c r="D5" s="37"/>
      <c r="E5" s="37"/>
      <c r="F5" s="10" t="s">
        <v>8</v>
      </c>
    </row>
    <row r="6" ht="36.2" customHeight="1" spans="2:6">
      <c r="B6" s="44" t="s">
        <v>93</v>
      </c>
      <c r="C6" s="44"/>
      <c r="D6" s="44" t="s">
        <v>94</v>
      </c>
      <c r="E6" s="44"/>
      <c r="F6" s="44"/>
    </row>
    <row r="7" ht="27.6" customHeight="1" spans="2:6">
      <c r="B7" s="44" t="s">
        <v>95</v>
      </c>
      <c r="C7" s="44" t="s">
        <v>38</v>
      </c>
      <c r="D7" s="44" t="s">
        <v>39</v>
      </c>
      <c r="E7" s="44" t="s">
        <v>96</v>
      </c>
      <c r="F7" s="44" t="s">
        <v>97</v>
      </c>
    </row>
    <row r="8" ht="19.8" customHeight="1" spans="2:6">
      <c r="B8" s="45" t="s">
        <v>13</v>
      </c>
      <c r="C8" s="45"/>
      <c r="D8" s="7">
        <v>200.75</v>
      </c>
      <c r="E8" s="7">
        <v>157.3</v>
      </c>
      <c r="F8" s="7">
        <v>43.45</v>
      </c>
    </row>
    <row r="9" ht="19.8" customHeight="1" spans="2:6">
      <c r="B9" s="17">
        <v>301</v>
      </c>
      <c r="C9" s="18" t="s">
        <v>98</v>
      </c>
      <c r="D9" s="9">
        <v>143.85</v>
      </c>
      <c r="E9" s="9">
        <v>143.85</v>
      </c>
      <c r="F9" s="9"/>
    </row>
    <row r="10" ht="18.95" customHeight="1" spans="2:6">
      <c r="B10" s="17" t="s">
        <v>99</v>
      </c>
      <c r="C10" s="23" t="s">
        <v>100</v>
      </c>
      <c r="D10" s="9">
        <v>41.24</v>
      </c>
      <c r="E10" s="9">
        <v>41.24</v>
      </c>
      <c r="F10" s="9"/>
    </row>
    <row r="11" ht="18.95" customHeight="1" spans="2:6">
      <c r="B11" s="53" t="s">
        <v>101</v>
      </c>
      <c r="C11" s="23" t="s">
        <v>102</v>
      </c>
      <c r="D11" s="9">
        <v>35.82</v>
      </c>
      <c r="E11" s="9">
        <v>35.82</v>
      </c>
      <c r="F11" s="9"/>
    </row>
    <row r="12" ht="18.95" customHeight="1" spans="2:6">
      <c r="B12" s="53" t="s">
        <v>103</v>
      </c>
      <c r="C12" s="23" t="s">
        <v>104</v>
      </c>
      <c r="D12" s="9">
        <v>7.46</v>
      </c>
      <c r="E12" s="9">
        <v>7.46</v>
      </c>
      <c r="F12" s="9"/>
    </row>
    <row r="13" ht="18.95" customHeight="1" spans="2:6">
      <c r="B13" s="53" t="s">
        <v>105</v>
      </c>
      <c r="C13" s="54" t="s">
        <v>106</v>
      </c>
      <c r="D13" s="9">
        <v>23.6</v>
      </c>
      <c r="E13" s="9">
        <v>23.6</v>
      </c>
      <c r="F13" s="9"/>
    </row>
    <row r="14" ht="18.95" customHeight="1" spans="2:6">
      <c r="B14" s="53" t="s">
        <v>107</v>
      </c>
      <c r="C14" s="23" t="s">
        <v>108</v>
      </c>
      <c r="D14" s="9">
        <v>11.78</v>
      </c>
      <c r="E14" s="9">
        <v>11.78</v>
      </c>
      <c r="F14" s="9"/>
    </row>
    <row r="15" ht="18.95" customHeight="1" spans="2:6">
      <c r="B15" s="53" t="s">
        <v>109</v>
      </c>
      <c r="C15" s="23" t="s">
        <v>110</v>
      </c>
      <c r="D15" s="9">
        <v>9.83</v>
      </c>
      <c r="E15" s="9">
        <v>9.83</v>
      </c>
      <c r="F15" s="9"/>
    </row>
    <row r="16" ht="18.95" customHeight="1" spans="2:6">
      <c r="B16" s="53" t="s">
        <v>111</v>
      </c>
      <c r="C16" s="23" t="s">
        <v>112</v>
      </c>
      <c r="D16" s="9">
        <v>0.79</v>
      </c>
      <c r="E16" s="9">
        <v>0.79</v>
      </c>
      <c r="F16" s="9"/>
    </row>
    <row r="17" ht="18.95" customHeight="1" spans="2:6">
      <c r="B17" s="53" t="s">
        <v>113</v>
      </c>
      <c r="C17" s="23" t="s">
        <v>114</v>
      </c>
      <c r="D17" s="9">
        <v>11.8</v>
      </c>
      <c r="E17" s="9">
        <v>11.8</v>
      </c>
      <c r="F17" s="9"/>
    </row>
    <row r="18" ht="18.95" customHeight="1" spans="2:6">
      <c r="B18" s="53" t="s">
        <v>115</v>
      </c>
      <c r="C18" s="23" t="s">
        <v>116</v>
      </c>
      <c r="D18" s="9">
        <v>1.53</v>
      </c>
      <c r="E18" s="9">
        <v>1.53</v>
      </c>
      <c r="F18" s="9"/>
    </row>
    <row r="19" ht="19.8" customHeight="1" spans="2:6">
      <c r="B19" s="17" t="s">
        <v>117</v>
      </c>
      <c r="C19" s="18" t="s">
        <v>118</v>
      </c>
      <c r="D19" s="9">
        <v>55.46</v>
      </c>
      <c r="E19" s="9">
        <v>12.01</v>
      </c>
      <c r="F19" s="9">
        <v>43.45</v>
      </c>
    </row>
    <row r="20" ht="18.95" customHeight="1" spans="2:6">
      <c r="B20" s="53" t="s">
        <v>119</v>
      </c>
      <c r="C20" s="23" t="s">
        <v>120</v>
      </c>
      <c r="D20" s="9">
        <v>5.55</v>
      </c>
      <c r="E20" s="9"/>
      <c r="F20" s="9">
        <v>5.55</v>
      </c>
    </row>
    <row r="21" ht="18.95" customHeight="1" spans="2:6">
      <c r="B21" s="53" t="s">
        <v>121</v>
      </c>
      <c r="C21" s="23" t="s">
        <v>122</v>
      </c>
      <c r="D21" s="9">
        <v>0.5</v>
      </c>
      <c r="E21" s="9"/>
      <c r="F21" s="9">
        <v>0.5</v>
      </c>
    </row>
    <row r="22" ht="18.95" customHeight="1" spans="2:6">
      <c r="B22" s="53" t="s">
        <v>123</v>
      </c>
      <c r="C22" s="23" t="s">
        <v>124</v>
      </c>
      <c r="D22" s="9">
        <v>0.6</v>
      </c>
      <c r="E22" s="9"/>
      <c r="F22" s="9">
        <v>0.6</v>
      </c>
    </row>
    <row r="23" ht="18.95" customHeight="1" spans="2:6">
      <c r="B23" s="53" t="s">
        <v>125</v>
      </c>
      <c r="C23" s="23" t="s">
        <v>126</v>
      </c>
      <c r="D23" s="9">
        <v>2.81</v>
      </c>
      <c r="E23" s="9"/>
      <c r="F23" s="9">
        <v>2.81</v>
      </c>
    </row>
    <row r="24" ht="18.95" customHeight="1" spans="2:6">
      <c r="B24" s="53" t="s">
        <v>127</v>
      </c>
      <c r="C24" s="23" t="s">
        <v>128</v>
      </c>
      <c r="D24" s="9">
        <v>0.79</v>
      </c>
      <c r="E24" s="9"/>
      <c r="F24" s="9">
        <v>0.79</v>
      </c>
    </row>
    <row r="25" ht="18.95" customHeight="1" spans="2:6">
      <c r="B25" s="53" t="s">
        <v>129</v>
      </c>
      <c r="C25" s="23" t="s">
        <v>130</v>
      </c>
      <c r="D25" s="9">
        <v>1</v>
      </c>
      <c r="E25" s="9"/>
      <c r="F25" s="9">
        <v>1</v>
      </c>
    </row>
    <row r="26" ht="18.95" customHeight="1" spans="2:6">
      <c r="B26" s="53" t="s">
        <v>131</v>
      </c>
      <c r="C26" s="23" t="s">
        <v>132</v>
      </c>
      <c r="D26" s="9">
        <v>1.83</v>
      </c>
      <c r="E26" s="9"/>
      <c r="F26" s="9">
        <v>1.83</v>
      </c>
    </row>
    <row r="27" ht="18.95" customHeight="1" spans="2:6">
      <c r="B27" s="53" t="s">
        <v>133</v>
      </c>
      <c r="C27" s="23" t="s">
        <v>134</v>
      </c>
      <c r="D27" s="9">
        <v>1</v>
      </c>
      <c r="E27" s="9"/>
      <c r="F27" s="9">
        <v>1</v>
      </c>
    </row>
    <row r="28" ht="18.95" customHeight="1" spans="2:6">
      <c r="B28" s="53" t="s">
        <v>135</v>
      </c>
      <c r="C28" s="23" t="s">
        <v>136</v>
      </c>
      <c r="D28" s="9">
        <v>1.1</v>
      </c>
      <c r="E28" s="9"/>
      <c r="F28" s="9">
        <v>1.1</v>
      </c>
    </row>
    <row r="29" ht="18.95" customHeight="1" spans="2:6">
      <c r="B29" s="53" t="s">
        <v>137</v>
      </c>
      <c r="C29" s="23" t="s">
        <v>138</v>
      </c>
      <c r="D29" s="9">
        <v>1.65</v>
      </c>
      <c r="E29" s="9"/>
      <c r="F29" s="9">
        <v>1.65</v>
      </c>
    </row>
    <row r="30" ht="18.95" customHeight="1" spans="2:6">
      <c r="B30" s="53" t="s">
        <v>139</v>
      </c>
      <c r="C30" s="23" t="s">
        <v>140</v>
      </c>
      <c r="D30" s="9">
        <v>12.01</v>
      </c>
      <c r="E30" s="9">
        <v>12.01</v>
      </c>
      <c r="F30" s="9"/>
    </row>
    <row r="31" ht="18.95" customHeight="1" spans="2:6">
      <c r="B31" s="53" t="s">
        <v>141</v>
      </c>
      <c r="C31" s="23" t="s">
        <v>142</v>
      </c>
      <c r="D31" s="9">
        <v>26.62</v>
      </c>
      <c r="E31" s="9"/>
      <c r="F31" s="9">
        <v>26.62</v>
      </c>
    </row>
    <row r="32" ht="19.8" customHeight="1" spans="2:6">
      <c r="B32" s="17" t="s">
        <v>143</v>
      </c>
      <c r="C32" s="18" t="s">
        <v>144</v>
      </c>
      <c r="D32" s="9">
        <v>1.44</v>
      </c>
      <c r="E32" s="9">
        <v>1.44</v>
      </c>
      <c r="F32" s="9"/>
    </row>
    <row r="33" ht="18.95" customHeight="1" spans="2:6">
      <c r="B33" s="53" t="s">
        <v>145</v>
      </c>
      <c r="C33" s="54" t="s">
        <v>146</v>
      </c>
      <c r="D33" s="9">
        <v>1.44</v>
      </c>
      <c r="E33" s="9">
        <v>1.44</v>
      </c>
      <c r="F33" s="9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11" sqref="F11"/>
    </sheetView>
  </sheetViews>
  <sheetFormatPr defaultColWidth="10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166666666667" customWidth="1"/>
    <col min="6" max="6" width="11.8083333333333" customWidth="1"/>
    <col min="7" max="7" width="12.4833333333333" customWidth="1"/>
    <col min="8" max="8" width="11.6666666666667" customWidth="1"/>
    <col min="9" max="9" width="11.2666666666667" customWidth="1"/>
    <col min="10" max="10" width="12.0833333333333" customWidth="1"/>
    <col min="11" max="11" width="11.8083333333333" customWidth="1"/>
    <col min="12" max="12" width="12.8916666666667" customWidth="1"/>
    <col min="13" max="13" width="13.3" customWidth="1"/>
    <col min="14" max="14" width="9.775" customWidth="1"/>
  </cols>
  <sheetData>
    <row r="1" ht="16.35" customHeight="1" spans="1:2">
      <c r="A1" s="1"/>
      <c r="B1" s="2" t="s">
        <v>147</v>
      </c>
    </row>
    <row r="2" ht="16.35" customHeight="1" spans="2:13">
      <c r="B2" s="47" t="s">
        <v>148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6.35" customHeight="1" spans="2:13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16.35" customHeight="1" spans="2:13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ht="19.55" customHeight="1" spans="2:13">
      <c r="B5" s="42" t="s">
        <v>7</v>
      </c>
      <c r="C5" s="42"/>
      <c r="D5" s="42"/>
      <c r="E5" s="42"/>
      <c r="F5" s="42"/>
      <c r="G5" s="42"/>
      <c r="M5" s="10" t="s">
        <v>8</v>
      </c>
    </row>
    <row r="6" ht="38.8" customHeight="1" spans="2:13">
      <c r="B6" s="48" t="s">
        <v>35</v>
      </c>
      <c r="C6" s="48"/>
      <c r="D6" s="48"/>
      <c r="E6" s="48"/>
      <c r="F6" s="48"/>
      <c r="G6" s="48"/>
      <c r="H6" s="49" t="s">
        <v>36</v>
      </c>
      <c r="I6" s="49"/>
      <c r="J6" s="49"/>
      <c r="K6" s="49"/>
      <c r="L6" s="49"/>
      <c r="M6" s="49"/>
    </row>
    <row r="7" ht="36.2" customHeight="1" spans="2:13">
      <c r="B7" s="49" t="s">
        <v>13</v>
      </c>
      <c r="C7" s="49" t="s">
        <v>149</v>
      </c>
      <c r="D7" s="49" t="s">
        <v>150</v>
      </c>
      <c r="E7" s="49"/>
      <c r="F7" s="49"/>
      <c r="G7" s="49" t="s">
        <v>151</v>
      </c>
      <c r="H7" s="49" t="s">
        <v>13</v>
      </c>
      <c r="I7" s="49" t="s">
        <v>149</v>
      </c>
      <c r="J7" s="49" t="s">
        <v>150</v>
      </c>
      <c r="K7" s="49"/>
      <c r="L7" s="49"/>
      <c r="M7" s="49" t="s">
        <v>151</v>
      </c>
    </row>
    <row r="8" ht="36.2" customHeight="1" spans="2:13">
      <c r="B8" s="49"/>
      <c r="C8" s="49"/>
      <c r="D8" s="49" t="s">
        <v>152</v>
      </c>
      <c r="E8" s="49" t="s">
        <v>153</v>
      </c>
      <c r="F8" s="49" t="s">
        <v>154</v>
      </c>
      <c r="G8" s="49"/>
      <c r="H8" s="49"/>
      <c r="I8" s="49"/>
      <c r="J8" s="49" t="s">
        <v>152</v>
      </c>
      <c r="K8" s="49" t="s">
        <v>153</v>
      </c>
      <c r="L8" s="49" t="s">
        <v>154</v>
      </c>
      <c r="M8" s="49"/>
    </row>
    <row r="9" ht="25.85" customHeight="1" spans="2:13">
      <c r="B9" s="50">
        <v>24</v>
      </c>
      <c r="C9" s="50">
        <v>0</v>
      </c>
      <c r="D9" s="50">
        <v>22</v>
      </c>
      <c r="E9" s="50">
        <v>18</v>
      </c>
      <c r="F9" s="50">
        <v>4</v>
      </c>
      <c r="G9" s="50">
        <v>2</v>
      </c>
      <c r="H9" s="51">
        <v>1</v>
      </c>
      <c r="I9" s="51">
        <v>0</v>
      </c>
      <c r="J9" s="51">
        <v>0</v>
      </c>
      <c r="K9" s="51">
        <v>0</v>
      </c>
      <c r="L9" s="51">
        <v>0</v>
      </c>
      <c r="M9" s="51">
        <v>1</v>
      </c>
    </row>
  </sheetData>
  <mergeCells count="12">
    <mergeCell ref="B5:G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14" sqref="F14"/>
    </sheetView>
  </sheetViews>
  <sheetFormatPr defaultColWidth="10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8.0916666666667" customWidth="1"/>
    <col min="5" max="5" width="14.7916666666667" customWidth="1"/>
    <col min="6" max="6" width="15.3333333333333" customWidth="1"/>
    <col min="7" max="7" width="9.775" customWidth="1"/>
  </cols>
  <sheetData>
    <row r="1" ht="16.35" customHeight="1" spans="1:6">
      <c r="A1" s="1"/>
      <c r="B1" s="40" t="s">
        <v>155</v>
      </c>
      <c r="C1" s="37"/>
      <c r="D1" s="37"/>
      <c r="E1" s="37"/>
      <c r="F1" s="37"/>
    </row>
    <row r="2" ht="25" customHeight="1" spans="2:6">
      <c r="B2" s="41" t="s">
        <v>156</v>
      </c>
      <c r="C2" s="41"/>
      <c r="D2" s="41"/>
      <c r="E2" s="41"/>
      <c r="F2" s="41"/>
    </row>
    <row r="3" ht="26.7" customHeight="1" spans="2:6">
      <c r="B3" s="41"/>
      <c r="C3" s="41"/>
      <c r="D3" s="41"/>
      <c r="E3" s="41"/>
      <c r="F3" s="41"/>
    </row>
    <row r="4" ht="16.35" customHeight="1" spans="2:6">
      <c r="B4" s="37"/>
      <c r="C4" s="37"/>
      <c r="D4" s="37"/>
      <c r="E4" s="37"/>
      <c r="F4" s="37"/>
    </row>
    <row r="5" ht="19.55" customHeight="1" spans="2:6">
      <c r="B5" s="42" t="s">
        <v>7</v>
      </c>
      <c r="C5" s="42"/>
      <c r="D5" s="42"/>
      <c r="E5" s="37"/>
      <c r="F5" s="10" t="s">
        <v>8</v>
      </c>
    </row>
    <row r="6" ht="33.6" customHeight="1" spans="2:6">
      <c r="B6" s="43" t="s">
        <v>37</v>
      </c>
      <c r="C6" s="43" t="s">
        <v>38</v>
      </c>
      <c r="D6" s="43" t="s">
        <v>157</v>
      </c>
      <c r="E6" s="44"/>
      <c r="F6" s="44"/>
    </row>
    <row r="7" ht="31.05" customHeight="1" spans="2:6">
      <c r="B7" s="44"/>
      <c r="C7" s="44"/>
      <c r="D7" s="44" t="s">
        <v>39</v>
      </c>
      <c r="E7" s="44" t="s">
        <v>40</v>
      </c>
      <c r="F7" s="44" t="s">
        <v>41</v>
      </c>
    </row>
    <row r="8" ht="20.7" customHeight="1" spans="2:6">
      <c r="B8" s="45" t="s">
        <v>13</v>
      </c>
      <c r="C8" s="45"/>
      <c r="D8" s="7"/>
      <c r="E8" s="7"/>
      <c r="F8" s="7"/>
    </row>
    <row r="9" ht="16.35" customHeight="1" spans="2:6">
      <c r="B9" s="46"/>
      <c r="C9" s="18"/>
      <c r="D9" s="9"/>
      <c r="E9" s="9"/>
      <c r="F9" s="9"/>
    </row>
    <row r="10" ht="16.35" customHeight="1" spans="2:6">
      <c r="B10" s="46" t="s">
        <v>158</v>
      </c>
      <c r="C10" s="18" t="s">
        <v>158</v>
      </c>
      <c r="D10" s="9"/>
      <c r="E10" s="9"/>
      <c r="F10" s="9"/>
    </row>
    <row r="11" ht="16.35" customHeight="1" spans="2:6">
      <c r="B11" s="46" t="s">
        <v>159</v>
      </c>
      <c r="C11" s="18" t="s">
        <v>159</v>
      </c>
      <c r="D11" s="9"/>
      <c r="E11" s="9"/>
      <c r="F11" s="9"/>
    </row>
  </sheetData>
  <mergeCells count="6">
    <mergeCell ref="B5:D5"/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9" sqref="D9"/>
    </sheetView>
  </sheetViews>
  <sheetFormatPr defaultColWidth="10" defaultRowHeight="13.5" outlineLevelCol="5"/>
  <cols>
    <col min="1" max="1" width="0.808333333333333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9" width="9.775" customWidth="1"/>
  </cols>
  <sheetData>
    <row r="1" ht="16.35" customHeight="1" spans="1:3">
      <c r="A1" s="1"/>
      <c r="C1" s="2" t="s">
        <v>160</v>
      </c>
    </row>
    <row r="2" ht="16.35" customHeight="1" spans="3:6">
      <c r="C2" s="11" t="s">
        <v>161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33" t="s">
        <v>8</v>
      </c>
    </row>
    <row r="6" ht="34.5" customHeight="1" spans="3:6">
      <c r="C6" s="34" t="s">
        <v>9</v>
      </c>
      <c r="D6" s="34"/>
      <c r="E6" s="34" t="s">
        <v>10</v>
      </c>
      <c r="F6" s="34"/>
    </row>
    <row r="7" ht="32.75" customHeight="1" spans="3:6">
      <c r="C7" s="34" t="s">
        <v>11</v>
      </c>
      <c r="D7" s="34" t="s">
        <v>12</v>
      </c>
      <c r="E7" s="34" t="s">
        <v>11</v>
      </c>
      <c r="F7" s="34" t="s">
        <v>12</v>
      </c>
    </row>
    <row r="8" ht="25" customHeight="1" spans="3:6">
      <c r="C8" s="35" t="s">
        <v>13</v>
      </c>
      <c r="D8" s="36">
        <v>13357.71</v>
      </c>
      <c r="E8" s="35" t="s">
        <v>13</v>
      </c>
      <c r="F8" s="36">
        <v>13357.71</v>
      </c>
    </row>
    <row r="9" ht="20.7" customHeight="1" spans="2:6">
      <c r="B9" s="37" t="s">
        <v>162</v>
      </c>
      <c r="C9" s="38" t="s">
        <v>19</v>
      </c>
      <c r="D9" s="36">
        <v>13357.71</v>
      </c>
      <c r="E9" s="38" t="s">
        <v>20</v>
      </c>
      <c r="F9" s="36">
        <v>13313.11</v>
      </c>
    </row>
    <row r="10" ht="20.7" customHeight="1" spans="2:6">
      <c r="B10" s="37"/>
      <c r="C10" s="38" t="s">
        <v>21</v>
      </c>
      <c r="D10" s="36"/>
      <c r="E10" s="39" t="s">
        <v>22</v>
      </c>
      <c r="F10" s="36">
        <v>32.8</v>
      </c>
    </row>
    <row r="11" ht="20.7" customHeight="1" spans="2:6">
      <c r="B11" s="37"/>
      <c r="C11" s="38" t="s">
        <v>23</v>
      </c>
      <c r="D11" s="36"/>
      <c r="E11" s="39" t="s">
        <v>24</v>
      </c>
      <c r="F11" s="36">
        <v>11.8</v>
      </c>
    </row>
    <row r="12" ht="20.7" customHeight="1" spans="2:6">
      <c r="B12" s="37"/>
      <c r="C12" s="38" t="s">
        <v>163</v>
      </c>
      <c r="D12" s="36"/>
      <c r="E12" s="38"/>
      <c r="F12" s="36"/>
    </row>
    <row r="13" ht="20.7" customHeight="1" spans="2:6">
      <c r="B13" s="37"/>
      <c r="C13" s="38" t="s">
        <v>164</v>
      </c>
      <c r="D13" s="36"/>
      <c r="E13" s="38"/>
      <c r="F13" s="36"/>
    </row>
    <row r="14" ht="20.7" customHeight="1" spans="2:6">
      <c r="B14" s="37"/>
      <c r="C14" s="38" t="s">
        <v>165</v>
      </c>
      <c r="D14" s="36"/>
      <c r="E14" s="38"/>
      <c r="F14" s="36"/>
    </row>
    <row r="15" ht="20.7" customHeight="1" spans="2:6">
      <c r="B15" s="37"/>
      <c r="C15" s="38" t="s">
        <v>166</v>
      </c>
      <c r="D15" s="36"/>
      <c r="E15" s="38"/>
      <c r="F15" s="36"/>
    </row>
    <row r="16" ht="20.7" customHeight="1" spans="2:6">
      <c r="B16" s="37"/>
      <c r="C16" s="38" t="s">
        <v>167</v>
      </c>
      <c r="D16" s="36"/>
      <c r="E16" s="38"/>
      <c r="F16" s="36"/>
    </row>
    <row r="17" ht="20.7" customHeight="1" spans="2:6">
      <c r="B17" s="37"/>
      <c r="C17" s="38" t="s">
        <v>168</v>
      </c>
      <c r="D17" s="36"/>
      <c r="E17" s="38"/>
      <c r="F17" s="36"/>
    </row>
  </sheetData>
  <mergeCells count="4">
    <mergeCell ref="C5:E5"/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opLeftCell="A10" workbookViewId="0">
      <selection activeCell="D12" sqref="D12"/>
    </sheetView>
  </sheetViews>
  <sheetFormatPr defaultColWidth="10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75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416666666667" customWidth="1"/>
    <col min="12" max="12" width="11.4" customWidth="1"/>
    <col min="13" max="13" width="11.5333333333333" customWidth="1"/>
    <col min="14" max="14" width="9.775" customWidth="1"/>
  </cols>
  <sheetData>
    <row r="1" ht="16.35" customHeight="1" spans="1:2">
      <c r="A1" s="1"/>
      <c r="B1" s="2" t="s">
        <v>169</v>
      </c>
    </row>
    <row r="2" ht="16.35" customHeight="1" spans="2:13">
      <c r="B2" s="11" t="s">
        <v>170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8" t="s">
        <v>171</v>
      </c>
      <c r="C6" s="28"/>
      <c r="D6" s="28" t="s">
        <v>39</v>
      </c>
      <c r="E6" s="29" t="s">
        <v>172</v>
      </c>
      <c r="F6" s="29" t="s">
        <v>173</v>
      </c>
      <c r="G6" s="29" t="s">
        <v>174</v>
      </c>
      <c r="H6" s="29" t="s">
        <v>175</v>
      </c>
      <c r="I6" s="29" t="s">
        <v>176</v>
      </c>
      <c r="J6" s="29" t="s">
        <v>177</v>
      </c>
      <c r="K6" s="29" t="s">
        <v>178</v>
      </c>
      <c r="L6" s="29" t="s">
        <v>179</v>
      </c>
      <c r="M6" s="29" t="s">
        <v>180</v>
      </c>
    </row>
    <row r="7" ht="30.15" customHeight="1" spans="2:13">
      <c r="B7" s="28" t="s">
        <v>95</v>
      </c>
      <c r="C7" s="28" t="s">
        <v>38</v>
      </c>
      <c r="D7" s="28"/>
      <c r="E7" s="29"/>
      <c r="F7" s="29"/>
      <c r="G7" s="29"/>
      <c r="H7" s="29"/>
      <c r="I7" s="29"/>
      <c r="J7" s="29"/>
      <c r="K7" s="29"/>
      <c r="L7" s="29"/>
      <c r="M7" s="29"/>
    </row>
    <row r="8" ht="20.7" customHeight="1" spans="2:13">
      <c r="B8" s="30" t="s">
        <v>13</v>
      </c>
      <c r="C8" s="30"/>
      <c r="D8" s="16">
        <f>D9+D27+D32</f>
        <v>13357.71</v>
      </c>
      <c r="E8" s="16">
        <f>E9+E27+E32</f>
        <v>13357.71</v>
      </c>
      <c r="F8" s="31"/>
      <c r="G8" s="31"/>
      <c r="H8" s="31"/>
      <c r="I8" s="31"/>
      <c r="J8" s="31"/>
      <c r="K8" s="31"/>
      <c r="L8" s="31"/>
      <c r="M8" s="31"/>
    </row>
    <row r="9" ht="20.7" customHeight="1" spans="2:13">
      <c r="B9" s="17">
        <v>208</v>
      </c>
      <c r="C9" s="18" t="s">
        <v>20</v>
      </c>
      <c r="D9" s="19">
        <f>D10+D13+D17+D22</f>
        <v>13313.11</v>
      </c>
      <c r="E9" s="19">
        <f>E10+E13+E17+E22</f>
        <v>13313.11</v>
      </c>
      <c r="F9" s="32"/>
      <c r="G9" s="32"/>
      <c r="H9" s="32"/>
      <c r="I9" s="32"/>
      <c r="J9" s="32"/>
      <c r="K9" s="32"/>
      <c r="L9" s="32"/>
      <c r="M9" s="32"/>
    </row>
    <row r="10" ht="18.1" customHeight="1" spans="2:13">
      <c r="B10" s="20" t="s">
        <v>42</v>
      </c>
      <c r="C10" s="21" t="s">
        <v>43</v>
      </c>
      <c r="D10" s="22">
        <f>D11+D12</f>
        <v>35.4</v>
      </c>
      <c r="E10" s="22">
        <f>E11+E12</f>
        <v>35.4</v>
      </c>
      <c r="F10" s="32"/>
      <c r="G10" s="32"/>
      <c r="H10" s="32"/>
      <c r="I10" s="32"/>
      <c r="J10" s="32"/>
      <c r="K10" s="32"/>
      <c r="L10" s="32"/>
      <c r="M10" s="32"/>
    </row>
    <row r="11" ht="19.8" customHeight="1" spans="2:13">
      <c r="B11" s="20" t="s">
        <v>44</v>
      </c>
      <c r="C11" s="21" t="s">
        <v>181</v>
      </c>
      <c r="D11" s="19">
        <v>23.6</v>
      </c>
      <c r="E11" s="19">
        <v>23.6</v>
      </c>
      <c r="F11" s="32"/>
      <c r="G11" s="32"/>
      <c r="H11" s="32"/>
      <c r="I11" s="32"/>
      <c r="J11" s="32"/>
      <c r="K11" s="32"/>
      <c r="L11" s="32"/>
      <c r="M11" s="32"/>
    </row>
    <row r="12" ht="19.8" customHeight="1" spans="2:13">
      <c r="B12" s="20" t="s">
        <v>46</v>
      </c>
      <c r="C12" s="21" t="s">
        <v>47</v>
      </c>
      <c r="D12" s="19">
        <v>11.8</v>
      </c>
      <c r="E12" s="19">
        <v>11.8</v>
      </c>
      <c r="F12" s="32"/>
      <c r="G12" s="32"/>
      <c r="H12" s="32"/>
      <c r="I12" s="32"/>
      <c r="J12" s="32"/>
      <c r="K12" s="32"/>
      <c r="L12" s="32"/>
      <c r="M12" s="32"/>
    </row>
    <row r="13" ht="19.8" customHeight="1" spans="2:13">
      <c r="B13" s="20" t="s">
        <v>48</v>
      </c>
      <c r="C13" s="21" t="s">
        <v>49</v>
      </c>
      <c r="D13" s="19">
        <f>D14+D15+D16</f>
        <v>3943.34</v>
      </c>
      <c r="E13" s="19">
        <f>E14+E15+E16</f>
        <v>3943.34</v>
      </c>
      <c r="F13" s="32"/>
      <c r="G13" s="32"/>
      <c r="H13" s="32"/>
      <c r="I13" s="32"/>
      <c r="J13" s="32"/>
      <c r="K13" s="32"/>
      <c r="L13" s="32"/>
      <c r="M13" s="32"/>
    </row>
    <row r="14" ht="18.1" customHeight="1" spans="2:13">
      <c r="B14" s="20" t="s">
        <v>50</v>
      </c>
      <c r="C14" s="21" t="s">
        <v>51</v>
      </c>
      <c r="D14" s="19">
        <v>1300</v>
      </c>
      <c r="E14" s="19">
        <v>1300</v>
      </c>
      <c r="F14" s="32"/>
      <c r="G14" s="32"/>
      <c r="H14" s="32"/>
      <c r="I14" s="32"/>
      <c r="J14" s="32"/>
      <c r="K14" s="32"/>
      <c r="L14" s="32"/>
      <c r="M14" s="32"/>
    </row>
    <row r="15" ht="19.8" customHeight="1" spans="2:13">
      <c r="B15" s="20" t="s">
        <v>52</v>
      </c>
      <c r="C15" s="21" t="s">
        <v>182</v>
      </c>
      <c r="D15" s="19">
        <v>1469.8</v>
      </c>
      <c r="E15" s="19">
        <v>1469.8</v>
      </c>
      <c r="F15" s="32"/>
      <c r="G15" s="32"/>
      <c r="H15" s="32"/>
      <c r="I15" s="32"/>
      <c r="J15" s="32"/>
      <c r="K15" s="32"/>
      <c r="L15" s="32"/>
      <c r="M15" s="32"/>
    </row>
    <row r="16" ht="19.8" customHeight="1" spans="2:13">
      <c r="B16" s="20" t="s">
        <v>54</v>
      </c>
      <c r="C16" s="24" t="s">
        <v>183</v>
      </c>
      <c r="D16" s="19">
        <f>3764.54-2294-251-46</f>
        <v>1173.54</v>
      </c>
      <c r="E16" s="19">
        <f>3764.54-2294-251-46</f>
        <v>1173.54</v>
      </c>
      <c r="F16" s="32"/>
      <c r="G16" s="32"/>
      <c r="H16" s="32"/>
      <c r="I16" s="32"/>
      <c r="J16" s="32"/>
      <c r="K16" s="32"/>
      <c r="L16" s="32"/>
      <c r="M16" s="32"/>
    </row>
    <row r="17" ht="19.8" customHeight="1" spans="2:13">
      <c r="B17" s="20" t="s">
        <v>56</v>
      </c>
      <c r="C17" s="24" t="s">
        <v>184</v>
      </c>
      <c r="D17" s="19">
        <f>D18+D19+D20+D21</f>
        <v>7082.62</v>
      </c>
      <c r="E17" s="19">
        <f>E18+E19+E20+E21</f>
        <v>7082.62</v>
      </c>
      <c r="F17" s="32"/>
      <c r="G17" s="32"/>
      <c r="H17" s="32"/>
      <c r="I17" s="32"/>
      <c r="J17" s="32"/>
      <c r="K17" s="32"/>
      <c r="L17" s="32"/>
      <c r="M17" s="32"/>
    </row>
    <row r="18" ht="19.8" customHeight="1" spans="2:13">
      <c r="B18" s="20" t="s">
        <v>58</v>
      </c>
      <c r="C18" s="24" t="s">
        <v>185</v>
      </c>
      <c r="D18" s="19">
        <f>1610-370</f>
        <v>1240</v>
      </c>
      <c r="E18" s="19">
        <f>1610-370</f>
        <v>1240</v>
      </c>
      <c r="F18" s="32"/>
      <c r="G18" s="32"/>
      <c r="H18" s="32"/>
      <c r="I18" s="32"/>
      <c r="J18" s="32"/>
      <c r="K18" s="32"/>
      <c r="L18" s="32"/>
      <c r="M18" s="32"/>
    </row>
    <row r="19" ht="19.8" customHeight="1" spans="2:13">
      <c r="B19" s="20" t="s">
        <v>60</v>
      </c>
      <c r="C19" s="25" t="s">
        <v>61</v>
      </c>
      <c r="D19" s="19">
        <v>3505.8</v>
      </c>
      <c r="E19" s="19">
        <v>3505.8</v>
      </c>
      <c r="F19" s="32"/>
      <c r="G19" s="32"/>
      <c r="H19" s="32"/>
      <c r="I19" s="32"/>
      <c r="J19" s="32"/>
      <c r="K19" s="32"/>
      <c r="L19" s="32"/>
      <c r="M19" s="32"/>
    </row>
    <row r="20" ht="18.1" customHeight="1" spans="2:13">
      <c r="B20" s="26" t="s">
        <v>62</v>
      </c>
      <c r="C20" s="25" t="s">
        <v>63</v>
      </c>
      <c r="D20" s="19">
        <v>2281.32</v>
      </c>
      <c r="E20" s="19">
        <v>2281.32</v>
      </c>
      <c r="F20" s="32"/>
      <c r="G20" s="32"/>
      <c r="H20" s="32"/>
      <c r="I20" s="32"/>
      <c r="J20" s="32"/>
      <c r="K20" s="32"/>
      <c r="L20" s="32"/>
      <c r="M20" s="32"/>
    </row>
    <row r="21" ht="19.8" customHeight="1" spans="2:13">
      <c r="B21" s="20" t="s">
        <v>64</v>
      </c>
      <c r="C21" s="25" t="s">
        <v>65</v>
      </c>
      <c r="D21" s="19">
        <v>55.5</v>
      </c>
      <c r="E21" s="19">
        <v>55.5</v>
      </c>
      <c r="F21" s="32"/>
      <c r="G21" s="32"/>
      <c r="H21" s="32"/>
      <c r="I21" s="32"/>
      <c r="J21" s="32"/>
      <c r="K21" s="32"/>
      <c r="L21" s="32"/>
      <c r="M21" s="32"/>
    </row>
    <row r="22" ht="19.8" customHeight="1" spans="2:13">
      <c r="B22" s="20" t="s">
        <v>66</v>
      </c>
      <c r="C22" s="25" t="s">
        <v>67</v>
      </c>
      <c r="D22" s="19">
        <f>D23+D25+D26</f>
        <v>2251.75</v>
      </c>
      <c r="E22" s="19">
        <f>E23+E25+E26</f>
        <v>2251.75</v>
      </c>
      <c r="F22" s="32"/>
      <c r="G22" s="32"/>
      <c r="H22" s="32"/>
      <c r="I22" s="32"/>
      <c r="J22" s="32"/>
      <c r="K22" s="32"/>
      <c r="L22" s="32"/>
      <c r="M22" s="32"/>
    </row>
    <row r="23" ht="19.8" customHeight="1" spans="2:13">
      <c r="B23" s="20" t="s">
        <v>68</v>
      </c>
      <c r="C23" s="25" t="s">
        <v>69</v>
      </c>
      <c r="D23" s="19">
        <v>140.75</v>
      </c>
      <c r="E23" s="19">
        <v>140.75</v>
      </c>
      <c r="F23" s="32"/>
      <c r="G23" s="32"/>
      <c r="H23" s="32"/>
      <c r="I23" s="32"/>
      <c r="J23" s="32"/>
      <c r="K23" s="32"/>
      <c r="L23" s="32"/>
      <c r="M23" s="32"/>
    </row>
    <row r="24" ht="20.7" customHeight="1" spans="2:13">
      <c r="B24" s="20" t="s">
        <v>70</v>
      </c>
      <c r="C24" s="21" t="s">
        <v>71</v>
      </c>
      <c r="D24" s="19"/>
      <c r="E24" s="19"/>
      <c r="F24" s="32"/>
      <c r="G24" s="32"/>
      <c r="H24" s="32"/>
      <c r="I24" s="32"/>
      <c r="J24" s="32"/>
      <c r="K24" s="32"/>
      <c r="L24" s="32"/>
      <c r="M24" s="32"/>
    </row>
    <row r="25" ht="18.1" customHeight="1" spans="2:13">
      <c r="B25" s="26" t="s">
        <v>72</v>
      </c>
      <c r="C25" s="25" t="s">
        <v>73</v>
      </c>
      <c r="D25" s="19">
        <v>231</v>
      </c>
      <c r="E25" s="19">
        <v>231</v>
      </c>
      <c r="F25" s="32"/>
      <c r="G25" s="32"/>
      <c r="H25" s="32"/>
      <c r="I25" s="32"/>
      <c r="J25" s="32"/>
      <c r="K25" s="32"/>
      <c r="L25" s="32"/>
      <c r="M25" s="32"/>
    </row>
    <row r="26" ht="18.1" customHeight="1" spans="2:13">
      <c r="B26" s="20" t="s">
        <v>74</v>
      </c>
      <c r="C26" s="25" t="s">
        <v>75</v>
      </c>
      <c r="D26" s="19">
        <v>1880</v>
      </c>
      <c r="E26" s="19">
        <v>1880</v>
      </c>
      <c r="F26" s="32"/>
      <c r="G26" s="32"/>
      <c r="H26" s="32"/>
      <c r="I26" s="32"/>
      <c r="J26" s="32"/>
      <c r="K26" s="32"/>
      <c r="L26" s="32"/>
      <c r="M26" s="32"/>
    </row>
    <row r="27" ht="18.1" customHeight="1" spans="2:13">
      <c r="B27" s="27" t="s">
        <v>76</v>
      </c>
      <c r="C27" s="21" t="s">
        <v>22</v>
      </c>
      <c r="D27" s="19">
        <v>32.8</v>
      </c>
      <c r="E27" s="19">
        <v>32.8</v>
      </c>
      <c r="F27" s="32"/>
      <c r="G27" s="32"/>
      <c r="H27" s="32"/>
      <c r="I27" s="32"/>
      <c r="J27" s="32"/>
      <c r="K27" s="32"/>
      <c r="L27" s="32"/>
      <c r="M27" s="32"/>
    </row>
    <row r="28" ht="18.1" customHeight="1" spans="2:13">
      <c r="B28" s="20" t="s">
        <v>77</v>
      </c>
      <c r="C28" s="21" t="s">
        <v>186</v>
      </c>
      <c r="D28" s="19">
        <v>12.8</v>
      </c>
      <c r="E28" s="19">
        <v>12.8</v>
      </c>
      <c r="F28" s="32"/>
      <c r="G28" s="32"/>
      <c r="H28" s="32"/>
      <c r="I28" s="32"/>
      <c r="J28" s="32"/>
      <c r="K28" s="32"/>
      <c r="L28" s="32"/>
      <c r="M28" s="32"/>
    </row>
    <row r="29" ht="18.1" customHeight="1" spans="2:13">
      <c r="B29" s="20" t="s">
        <v>79</v>
      </c>
      <c r="C29" s="21" t="s">
        <v>187</v>
      </c>
      <c r="D29" s="19">
        <v>12.8</v>
      </c>
      <c r="E29" s="19">
        <v>12.8</v>
      </c>
      <c r="F29" s="32"/>
      <c r="G29" s="32"/>
      <c r="H29" s="32"/>
      <c r="I29" s="32"/>
      <c r="J29" s="32"/>
      <c r="K29" s="32"/>
      <c r="L29" s="32"/>
      <c r="M29" s="32"/>
    </row>
    <row r="30" ht="18.1" customHeight="1" spans="2:13">
      <c r="B30" s="20" t="s">
        <v>81</v>
      </c>
      <c r="C30" s="25" t="s">
        <v>82</v>
      </c>
      <c r="D30" s="19">
        <f>231-104-107</f>
        <v>20</v>
      </c>
      <c r="E30" s="19">
        <f>231-104-107</f>
        <v>20</v>
      </c>
      <c r="F30" s="32"/>
      <c r="G30" s="32"/>
      <c r="H30" s="32"/>
      <c r="I30" s="32"/>
      <c r="J30" s="32"/>
      <c r="K30" s="32"/>
      <c r="L30" s="32"/>
      <c r="M30" s="32"/>
    </row>
    <row r="31" ht="18.1" customHeight="1" spans="2:13">
      <c r="B31" s="20" t="s">
        <v>83</v>
      </c>
      <c r="C31" s="25" t="s">
        <v>84</v>
      </c>
      <c r="D31" s="19">
        <f>231-104-107</f>
        <v>20</v>
      </c>
      <c r="E31" s="19">
        <f>231-104-107</f>
        <v>20</v>
      </c>
      <c r="F31" s="32"/>
      <c r="G31" s="32"/>
      <c r="H31" s="32"/>
      <c r="I31" s="32"/>
      <c r="J31" s="32"/>
      <c r="K31" s="32"/>
      <c r="L31" s="32"/>
      <c r="M31" s="32"/>
    </row>
    <row r="32" ht="18.1" customHeight="1" spans="2:13">
      <c r="B32" s="27" t="s">
        <v>85</v>
      </c>
      <c r="C32" s="21" t="s">
        <v>24</v>
      </c>
      <c r="D32" s="19">
        <f>D33</f>
        <v>11.8</v>
      </c>
      <c r="E32" s="19">
        <f>E33</f>
        <v>11.8</v>
      </c>
      <c r="F32" s="32"/>
      <c r="G32" s="32"/>
      <c r="H32" s="32"/>
      <c r="I32" s="32"/>
      <c r="J32" s="32"/>
      <c r="K32" s="32"/>
      <c r="L32" s="32"/>
      <c r="M32" s="32"/>
    </row>
    <row r="33" ht="18.1" customHeight="1" spans="2:13">
      <c r="B33" s="20" t="s">
        <v>86</v>
      </c>
      <c r="C33" s="21" t="s">
        <v>87</v>
      </c>
      <c r="D33" s="19">
        <v>11.8</v>
      </c>
      <c r="E33" s="19">
        <v>11.8</v>
      </c>
      <c r="F33" s="32"/>
      <c r="G33" s="32"/>
      <c r="H33" s="32"/>
      <c r="I33" s="32"/>
      <c r="J33" s="32"/>
      <c r="K33" s="32"/>
      <c r="L33" s="32"/>
      <c r="M33" s="32"/>
    </row>
    <row r="34" ht="18.1" customHeight="1" spans="2:13">
      <c r="B34" s="20" t="s">
        <v>88</v>
      </c>
      <c r="C34" s="21" t="s">
        <v>89</v>
      </c>
      <c r="D34" s="19">
        <v>11.8</v>
      </c>
      <c r="E34" s="19">
        <v>11.8</v>
      </c>
      <c r="F34" s="32"/>
      <c r="G34" s="32"/>
      <c r="H34" s="32"/>
      <c r="I34" s="32"/>
      <c r="J34" s="32"/>
      <c r="K34" s="32"/>
      <c r="L34" s="32"/>
      <c r="M34" s="32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scale="9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D11" sqref="D11"/>
    </sheetView>
  </sheetViews>
  <sheetFormatPr defaultColWidth="10" defaultRowHeight="13.5" outlineLevelCol="5"/>
  <cols>
    <col min="1" max="1" width="0.533333333333333" customWidth="1"/>
    <col min="2" max="2" width="15.9" customWidth="1"/>
    <col min="3" max="3" width="31.5416666666667" customWidth="1"/>
    <col min="4" max="4" width="18.275" customWidth="1"/>
    <col min="5" max="5" width="17.3666666666667" customWidth="1"/>
    <col min="6" max="6" width="15.475" customWidth="1"/>
    <col min="7" max="7" width="9.775" customWidth="1"/>
  </cols>
  <sheetData>
    <row r="1" ht="16.35" customHeight="1" spans="1:2">
      <c r="A1" s="1"/>
      <c r="B1" s="2" t="s">
        <v>188</v>
      </c>
    </row>
    <row r="2" ht="16.35" customHeight="1" spans="2:6">
      <c r="B2" s="11" t="s">
        <v>189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37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95</v>
      </c>
      <c r="C6" s="14" t="s">
        <v>38</v>
      </c>
      <c r="D6" s="14" t="s">
        <v>39</v>
      </c>
      <c r="E6" s="14" t="s">
        <v>190</v>
      </c>
      <c r="F6" s="14" t="s">
        <v>191</v>
      </c>
    </row>
    <row r="7" ht="23.25" customHeight="1" spans="2:6">
      <c r="B7" s="15" t="s">
        <v>13</v>
      </c>
      <c r="C7" s="15"/>
      <c r="D7" s="16">
        <f t="shared" ref="D7:F7" si="0">D8+D26+D31</f>
        <v>13357.71</v>
      </c>
      <c r="E7" s="16">
        <f t="shared" si="0"/>
        <v>200.75</v>
      </c>
      <c r="F7" s="16">
        <f t="shared" si="0"/>
        <v>13156.96</v>
      </c>
    </row>
    <row r="8" ht="21.55" customHeight="1" spans="2:6">
      <c r="B8" s="17">
        <v>208</v>
      </c>
      <c r="C8" s="18" t="s">
        <v>20</v>
      </c>
      <c r="D8" s="19">
        <f>D9+D12+D16+D21</f>
        <v>13313.11</v>
      </c>
      <c r="E8" s="19">
        <f>E9+E21</f>
        <v>176.15</v>
      </c>
      <c r="F8" s="19">
        <f>F9+F12+F16+F21</f>
        <v>13136.96</v>
      </c>
    </row>
    <row r="9" ht="20.7" customHeight="1" spans="2:6">
      <c r="B9" s="20" t="s">
        <v>42</v>
      </c>
      <c r="C9" s="21" t="s">
        <v>43</v>
      </c>
      <c r="D9" s="22">
        <f>D10+D11</f>
        <v>35.4</v>
      </c>
      <c r="E9" s="22">
        <f>E10+E11</f>
        <v>35.4</v>
      </c>
      <c r="F9" s="19"/>
    </row>
    <row r="10" ht="20.7" customHeight="1" spans="2:6">
      <c r="B10" s="20" t="s">
        <v>44</v>
      </c>
      <c r="C10" s="21" t="s">
        <v>181</v>
      </c>
      <c r="D10" s="19">
        <v>23.6</v>
      </c>
      <c r="E10" s="19">
        <v>23.6</v>
      </c>
      <c r="F10" s="19"/>
    </row>
    <row r="11" ht="20.7" customHeight="1" spans="2:6">
      <c r="B11" s="20" t="s">
        <v>46</v>
      </c>
      <c r="C11" s="21" t="s">
        <v>47</v>
      </c>
      <c r="D11" s="19">
        <v>11.8</v>
      </c>
      <c r="E11" s="19">
        <v>11.8</v>
      </c>
      <c r="F11" s="19"/>
    </row>
    <row r="12" ht="20.7" customHeight="1" spans="2:6">
      <c r="B12" s="20" t="s">
        <v>48</v>
      </c>
      <c r="C12" s="23" t="s">
        <v>49</v>
      </c>
      <c r="D12" s="19">
        <f>D13+D14+D15</f>
        <v>3943.34</v>
      </c>
      <c r="E12" s="19"/>
      <c r="F12" s="19">
        <f>F13+F14+F15</f>
        <v>3943.34</v>
      </c>
    </row>
    <row r="13" ht="20.7" customHeight="1" spans="2:6">
      <c r="B13" s="20" t="s">
        <v>50</v>
      </c>
      <c r="C13" s="24" t="s">
        <v>192</v>
      </c>
      <c r="D13" s="19">
        <v>1300</v>
      </c>
      <c r="E13" s="19"/>
      <c r="F13" s="19">
        <v>1300</v>
      </c>
    </row>
    <row r="14" ht="20.7" customHeight="1" spans="2:6">
      <c r="B14" s="20" t="s">
        <v>52</v>
      </c>
      <c r="C14" s="25" t="s">
        <v>53</v>
      </c>
      <c r="D14" s="19">
        <v>1469.8</v>
      </c>
      <c r="E14" s="19"/>
      <c r="F14" s="19">
        <v>1469.8</v>
      </c>
    </row>
    <row r="15" ht="20.7" customHeight="1" spans="2:6">
      <c r="B15" s="20" t="s">
        <v>54</v>
      </c>
      <c r="C15" s="25" t="s">
        <v>55</v>
      </c>
      <c r="D15" s="19">
        <f>3764.54-2294-251-46</f>
        <v>1173.54</v>
      </c>
      <c r="E15" s="19"/>
      <c r="F15" s="19">
        <f>3764.54-2294-251-46</f>
        <v>1173.54</v>
      </c>
    </row>
    <row r="16" ht="20.7" customHeight="1" spans="2:6">
      <c r="B16" s="20" t="s">
        <v>56</v>
      </c>
      <c r="C16" s="25" t="s">
        <v>57</v>
      </c>
      <c r="D16" s="19">
        <f>D17+D18+D19+D20</f>
        <v>7082.62</v>
      </c>
      <c r="E16" s="19"/>
      <c r="F16" s="19">
        <f>F17+F18+F19+F20</f>
        <v>7082.62</v>
      </c>
    </row>
    <row r="17" ht="20.7" customHeight="1" spans="2:6">
      <c r="B17" s="20" t="s">
        <v>58</v>
      </c>
      <c r="C17" s="25" t="s">
        <v>59</v>
      </c>
      <c r="D17" s="19">
        <f>1610-370</f>
        <v>1240</v>
      </c>
      <c r="E17" s="19"/>
      <c r="F17" s="19">
        <f>1610-370</f>
        <v>1240</v>
      </c>
    </row>
    <row r="18" ht="20.7" customHeight="1" spans="2:6">
      <c r="B18" s="20" t="s">
        <v>60</v>
      </c>
      <c r="C18" s="25" t="s">
        <v>61</v>
      </c>
      <c r="D18" s="19">
        <v>3505.8</v>
      </c>
      <c r="E18" s="19"/>
      <c r="F18" s="19">
        <v>3505.8</v>
      </c>
    </row>
    <row r="19" ht="20.7" customHeight="1" spans="2:6">
      <c r="B19" s="26" t="s">
        <v>62</v>
      </c>
      <c r="C19" s="25" t="s">
        <v>63</v>
      </c>
      <c r="D19" s="19">
        <v>2281.32</v>
      </c>
      <c r="E19" s="19"/>
      <c r="F19" s="19">
        <v>2281.32</v>
      </c>
    </row>
    <row r="20" ht="20.7" customHeight="1" spans="2:6">
      <c r="B20" s="20" t="s">
        <v>64</v>
      </c>
      <c r="C20" s="25" t="s">
        <v>65</v>
      </c>
      <c r="D20" s="19">
        <v>55.5</v>
      </c>
      <c r="E20" s="19"/>
      <c r="F20" s="19">
        <v>55.5</v>
      </c>
    </row>
    <row r="21" ht="20.7" customHeight="1" spans="2:6">
      <c r="B21" s="20" t="s">
        <v>66</v>
      </c>
      <c r="C21" s="25" t="s">
        <v>67</v>
      </c>
      <c r="D21" s="19">
        <f>D22+D24+D25</f>
        <v>2251.75</v>
      </c>
      <c r="E21" s="19">
        <v>140.75</v>
      </c>
      <c r="F21" s="19">
        <f>F22+F24+F25</f>
        <v>2111</v>
      </c>
    </row>
    <row r="22" ht="20.7" customHeight="1" spans="2:6">
      <c r="B22" s="20" t="s">
        <v>68</v>
      </c>
      <c r="C22" s="25" t="s">
        <v>69</v>
      </c>
      <c r="D22" s="19">
        <v>140.75</v>
      </c>
      <c r="E22" s="19">
        <f>200.75-E26-E31-E9</f>
        <v>140.75</v>
      </c>
      <c r="F22" s="19"/>
    </row>
    <row r="23" ht="21.55" customHeight="1" spans="2:6">
      <c r="B23" s="20" t="s">
        <v>70</v>
      </c>
      <c r="C23" s="21" t="s">
        <v>71</v>
      </c>
      <c r="D23" s="19"/>
      <c r="E23" s="19"/>
      <c r="F23" s="19"/>
    </row>
    <row r="24" ht="20.7" customHeight="1" spans="2:6">
      <c r="B24" s="26" t="s">
        <v>72</v>
      </c>
      <c r="C24" s="25" t="s">
        <v>73</v>
      </c>
      <c r="D24" s="19">
        <v>231</v>
      </c>
      <c r="E24" s="19"/>
      <c r="F24" s="19">
        <v>231</v>
      </c>
    </row>
    <row r="25" ht="20.7" customHeight="1" spans="2:6">
      <c r="B25" s="20" t="s">
        <v>74</v>
      </c>
      <c r="C25" s="25" t="s">
        <v>75</v>
      </c>
      <c r="D25" s="19">
        <v>1880</v>
      </c>
      <c r="E25" s="19"/>
      <c r="F25" s="19">
        <v>1880</v>
      </c>
    </row>
    <row r="26" ht="20.7" customHeight="1" spans="2:6">
      <c r="B26" s="27" t="s">
        <v>76</v>
      </c>
      <c r="C26" s="21" t="s">
        <v>22</v>
      </c>
      <c r="D26" s="19">
        <v>32.8</v>
      </c>
      <c r="E26" s="19">
        <v>12.8</v>
      </c>
      <c r="F26" s="19">
        <f t="shared" ref="F26:F30" si="1">231-104-107</f>
        <v>20</v>
      </c>
    </row>
    <row r="27" ht="20.7" customHeight="1" spans="2:6">
      <c r="B27" s="20" t="s">
        <v>77</v>
      </c>
      <c r="C27" s="21" t="s">
        <v>186</v>
      </c>
      <c r="D27" s="19">
        <v>12.8</v>
      </c>
      <c r="E27" s="19">
        <v>12.8</v>
      </c>
      <c r="F27" s="19"/>
    </row>
    <row r="28" ht="20.7" customHeight="1" spans="2:6">
      <c r="B28" s="20" t="s">
        <v>79</v>
      </c>
      <c r="C28" s="21" t="s">
        <v>187</v>
      </c>
      <c r="D28" s="19">
        <v>12.8</v>
      </c>
      <c r="E28" s="19">
        <v>12.8</v>
      </c>
      <c r="F28" s="19"/>
    </row>
    <row r="29" ht="20.7" customHeight="1" spans="2:6">
      <c r="B29" s="20" t="s">
        <v>81</v>
      </c>
      <c r="C29" s="25" t="s">
        <v>82</v>
      </c>
      <c r="D29" s="19">
        <f>231-104-107</f>
        <v>20</v>
      </c>
      <c r="E29" s="19"/>
      <c r="F29" s="19">
        <f t="shared" si="1"/>
        <v>20</v>
      </c>
    </row>
    <row r="30" ht="20.7" customHeight="1" spans="2:6">
      <c r="B30" s="20" t="s">
        <v>83</v>
      </c>
      <c r="C30" s="25" t="s">
        <v>84</v>
      </c>
      <c r="D30" s="19">
        <f>231-104-107</f>
        <v>20</v>
      </c>
      <c r="E30" s="19"/>
      <c r="F30" s="19">
        <f t="shared" si="1"/>
        <v>20</v>
      </c>
    </row>
    <row r="31" ht="20.7" customHeight="1" spans="2:6">
      <c r="B31" s="27" t="s">
        <v>85</v>
      </c>
      <c r="C31" s="21" t="s">
        <v>24</v>
      </c>
      <c r="D31" s="19">
        <f>D32</f>
        <v>11.8</v>
      </c>
      <c r="E31" s="19">
        <f>E32</f>
        <v>11.8</v>
      </c>
      <c r="F31" s="19"/>
    </row>
    <row r="32" ht="20.7" customHeight="1" spans="2:6">
      <c r="B32" s="20" t="s">
        <v>86</v>
      </c>
      <c r="C32" s="21" t="s">
        <v>87</v>
      </c>
      <c r="D32" s="19">
        <v>11.8</v>
      </c>
      <c r="E32" s="19">
        <v>11.8</v>
      </c>
      <c r="F32" s="19"/>
    </row>
    <row r="33" ht="20.7" customHeight="1" spans="2:6">
      <c r="B33" s="20" t="s">
        <v>88</v>
      </c>
      <c r="C33" s="21" t="s">
        <v>89</v>
      </c>
      <c r="D33" s="19">
        <v>11.8</v>
      </c>
      <c r="E33" s="19">
        <v>11.8</v>
      </c>
      <c r="F33" s="19"/>
    </row>
  </sheetData>
  <mergeCells count="3">
    <mergeCell ref="B5:D5"/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(=ﾟωﾟ)ﾉ</cp:lastModifiedBy>
  <dcterms:created xsi:type="dcterms:W3CDTF">2022-01-14T10:19:00Z</dcterms:created>
  <dcterms:modified xsi:type="dcterms:W3CDTF">2023-09-25T07:39:22Z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088FE758BBE04C979DB84C081DE9A7D1_12</vt:lpwstr>
  </property>
</Properties>
</file>