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675" activeTab="3"/>
  </bookViews>
  <sheets>
    <sheet name="封面" sheetId="1" r:id="rId1"/>
    <sheet name="表一" sheetId="2" r:id="rId2"/>
    <sheet name="表二" sheetId="3" r:id="rId3"/>
    <sheet name="表三" sheetId="4" r:id="rId4"/>
    <sheet name="表四" sheetId="5" r:id="rId5"/>
    <sheet name="表五" sheetId="6" r:id="rId6"/>
    <sheet name="表六" sheetId="7" r:id="rId7"/>
    <sheet name="表七" sheetId="8" r:id="rId8"/>
    <sheet name="表八" sheetId="9" r:id="rId9"/>
    <sheet name="表九" sheetId="10" r:id="rId10"/>
  </sheets>
  <calcPr calcId="144525"/>
</workbook>
</file>

<file path=xl/sharedStrings.xml><?xml version="1.0" encoding="utf-8"?>
<sst xmlns="http://schemas.openxmlformats.org/spreadsheetml/2006/main" count="370" uniqueCount="200">
  <si>
    <t>2022年部门预算审议表</t>
  </si>
  <si>
    <t>重庆市沙坪坝区退役军人事务局机关（本级）</t>
  </si>
  <si>
    <t>（公章）</t>
  </si>
  <si>
    <r>
      <rPr>
        <sz val="12"/>
        <rFont val="方正仿宋_GBK"/>
        <charset val="134"/>
      </rPr>
      <t xml:space="preserve">报送日期：  </t>
    </r>
    <r>
      <rPr>
        <sz val="12"/>
        <rFont val="Times New Roman"/>
        <charset val="134"/>
      </rPr>
      <t>2022</t>
    </r>
    <r>
      <rPr>
        <sz val="12"/>
        <rFont val="方正仿宋_GBK"/>
        <charset val="134"/>
      </rPr>
      <t>年</t>
    </r>
    <r>
      <rPr>
        <sz val="12"/>
        <rFont val="Times New Roman"/>
        <charset val="134"/>
      </rPr>
      <t>1</t>
    </r>
    <r>
      <rPr>
        <sz val="12"/>
        <rFont val="方正仿宋_GBK"/>
        <charset val="134"/>
      </rPr>
      <t>月</t>
    </r>
    <r>
      <rPr>
        <sz val="12"/>
        <rFont val="Times New Roman"/>
        <charset val="134"/>
      </rPr>
      <t>17</t>
    </r>
    <r>
      <rPr>
        <sz val="12"/>
        <rFont val="方正仿宋_GBK"/>
        <charset val="134"/>
      </rPr>
      <t>日</t>
    </r>
  </si>
  <si>
    <t>单位负责人签章：          财务负责人签章：           制表人签章：</t>
  </si>
  <si>
    <t>表一</t>
  </si>
  <si>
    <t>财政拨款收支总表</t>
  </si>
  <si>
    <t>编制单位：重庆市沙坪坝区退役军人事务局机关（本级）</t>
  </si>
  <si>
    <t>单位：万元</t>
  </si>
  <si>
    <t>收入</t>
  </si>
  <si>
    <t>支出</t>
  </si>
  <si>
    <t>项目</t>
  </si>
  <si>
    <t>预算数</t>
  </si>
  <si>
    <t>合计</t>
  </si>
  <si>
    <t>一般公共预算</t>
  </si>
  <si>
    <t>政府性基金预算</t>
  </si>
  <si>
    <t>国有资本经营预算</t>
  </si>
  <si>
    <t>一、本年收入</t>
  </si>
  <si>
    <t>一、本年支出</t>
  </si>
  <si>
    <t>一般公共预算资金</t>
  </si>
  <si>
    <t>社会保障和就业支出</t>
  </si>
  <si>
    <t>政府性基金预算资金</t>
  </si>
  <si>
    <t>卫生健康支出</t>
  </si>
  <si>
    <t>国有资本经营预算资金</t>
  </si>
  <si>
    <t>住房保障支出</t>
  </si>
  <si>
    <t>二、上年结转</t>
  </si>
  <si>
    <t>二、结转下年</t>
  </si>
  <si>
    <t>一般公共预算拨款</t>
  </si>
  <si>
    <t>政府性基金预算拨款</t>
  </si>
  <si>
    <t>国有资本经营收入</t>
  </si>
  <si>
    <t>收入合计</t>
  </si>
  <si>
    <t>支出合计</t>
  </si>
  <si>
    <t>表二</t>
  </si>
  <si>
    <t>一般公共预算财政拨款支出预算表</t>
  </si>
  <si>
    <t>功能分类科目</t>
  </si>
  <si>
    <t>2021年预算数</t>
  </si>
  <si>
    <t>2022年预算数</t>
  </si>
  <si>
    <t xml:space="preserve"> 科目编码</t>
  </si>
  <si>
    <t>科目名称</t>
  </si>
  <si>
    <t>总计</t>
  </si>
  <si>
    <t xml:space="preserve">基本支出 </t>
  </si>
  <si>
    <t xml:space="preserve">项目支出 </t>
  </si>
  <si>
    <t> 20805</t>
  </si>
  <si>
    <r>
      <rPr>
        <sz val="10"/>
        <color rgb="FF000000"/>
        <rFont val="方正仿宋_GBK"/>
        <charset val="134"/>
      </rPr>
      <t> </t>
    </r>
    <r>
      <rPr>
        <sz val="10"/>
        <color rgb="FF000000"/>
        <rFont val="方正仿宋_GBK"/>
        <charset val="134"/>
      </rPr>
      <t>行政事业单位养老支出</t>
    </r>
  </si>
  <si>
    <t>  2080505</t>
  </si>
  <si>
    <r>
      <rPr>
        <sz val="10"/>
        <color rgb="FF000000"/>
        <rFont val="Arial"/>
        <charset val="134"/>
      </rPr>
      <t>  </t>
    </r>
    <r>
      <rPr>
        <sz val="10"/>
        <color rgb="FF000000"/>
        <rFont val="方正仿宋_GBK"/>
        <charset val="134"/>
      </rPr>
      <t>机关事业单位基本养老保险缴费支出</t>
    </r>
  </si>
  <si>
    <t>  2080506</t>
  </si>
  <si>
    <r>
      <rPr>
        <sz val="10"/>
        <color rgb="FF000000"/>
        <rFont val="方正仿宋_GBK"/>
        <charset val="134"/>
      </rPr>
      <t>  </t>
    </r>
    <r>
      <rPr>
        <sz val="10"/>
        <color rgb="FF000000"/>
        <rFont val="方正仿宋_GBK"/>
        <charset val="134"/>
      </rPr>
      <t>机关事业单位职业年金缴费支出</t>
    </r>
  </si>
  <si>
    <t> 20808</t>
  </si>
  <si>
    <r>
      <rPr>
        <sz val="10"/>
        <color rgb="FF000000"/>
        <rFont val="Dialog.plain"/>
        <charset val="134"/>
      </rPr>
      <t> </t>
    </r>
    <r>
      <rPr>
        <sz val="10"/>
        <color rgb="FF000000"/>
        <rFont val="方正仿宋_GBK"/>
        <charset val="134"/>
      </rPr>
      <t>抚恤</t>
    </r>
  </si>
  <si>
    <t>  2080801</t>
  </si>
  <si>
    <r>
      <rPr>
        <sz val="10"/>
        <color rgb="FF000000"/>
        <rFont val="方正仿宋_GBK"/>
        <charset val="134"/>
      </rPr>
      <t>  </t>
    </r>
    <r>
      <rPr>
        <sz val="10"/>
        <color rgb="FF000000"/>
        <rFont val="方正仿宋_GBK"/>
        <charset val="134"/>
      </rPr>
      <t>死亡抚恤</t>
    </r>
  </si>
  <si>
    <t>  2080805</t>
  </si>
  <si>
    <r>
      <rPr>
        <sz val="10"/>
        <color rgb="FF000000"/>
        <rFont val="Dialog.plain"/>
        <charset val="134"/>
      </rPr>
      <t>  </t>
    </r>
    <r>
      <rPr>
        <sz val="10"/>
        <color rgb="FF000000"/>
        <rFont val="方正仿宋_GBK"/>
        <charset val="134"/>
      </rPr>
      <t>义务兵优待</t>
    </r>
  </si>
  <si>
    <t>  2080899</t>
  </si>
  <si>
    <r>
      <rPr>
        <sz val="10"/>
        <color rgb="FF000000"/>
        <rFont val="Dialog.plain"/>
        <charset val="134"/>
      </rPr>
      <t>  </t>
    </r>
    <r>
      <rPr>
        <sz val="10"/>
        <color rgb="FF000000"/>
        <rFont val="方正仿宋_GBK"/>
        <charset val="134"/>
      </rPr>
      <t>其他优抚支出</t>
    </r>
  </si>
  <si>
    <t> 20809</t>
  </si>
  <si>
    <r>
      <rPr>
        <sz val="10"/>
        <color rgb="FF000000"/>
        <rFont val="Dialog.plain"/>
        <charset val="134"/>
      </rPr>
      <t> </t>
    </r>
    <r>
      <rPr>
        <sz val="10"/>
        <color rgb="FF000000"/>
        <rFont val="方正仿宋_GBK"/>
        <charset val="134"/>
      </rPr>
      <t>退役安置</t>
    </r>
  </si>
  <si>
    <t>  2080901</t>
  </si>
  <si>
    <r>
      <rPr>
        <sz val="10"/>
        <color rgb="FF000000"/>
        <rFont val="Dialog.plain"/>
        <charset val="134"/>
      </rPr>
      <t>  </t>
    </r>
    <r>
      <rPr>
        <sz val="10"/>
        <color rgb="FF000000"/>
        <rFont val="方正仿宋_GBK"/>
        <charset val="134"/>
      </rPr>
      <t>退役士兵安置</t>
    </r>
  </si>
  <si>
    <t>  2080902</t>
  </si>
  <si>
    <r>
      <rPr>
        <sz val="10"/>
        <color rgb="FF000000"/>
        <rFont val="Dialog.plain"/>
        <charset val="134"/>
      </rPr>
      <t>  </t>
    </r>
    <r>
      <rPr>
        <sz val="10"/>
        <color rgb="FF000000"/>
        <rFont val="方正仿宋_GBK"/>
        <charset val="134"/>
      </rPr>
      <t>军队移交政府的离退休人员安置</t>
    </r>
  </si>
  <si>
    <r>
      <rPr>
        <sz val="10"/>
        <color rgb="FF000000"/>
        <rFont val="Dialog.plain"/>
        <charset val="134"/>
      </rPr>
      <t> </t>
    </r>
    <r>
      <rPr>
        <sz val="10"/>
        <color rgb="FF000000"/>
        <rFont val="Times New Roman"/>
        <charset val="134"/>
      </rPr>
      <t> 2080905</t>
    </r>
  </si>
  <si>
    <r>
      <rPr>
        <sz val="10"/>
        <color rgb="FF000000"/>
        <rFont val="Dialog.plain"/>
        <charset val="134"/>
      </rPr>
      <t>  </t>
    </r>
    <r>
      <rPr>
        <sz val="10"/>
        <color rgb="FF000000"/>
        <rFont val="方正仿宋_GBK"/>
        <charset val="134"/>
      </rPr>
      <t>军队转业干部安置</t>
    </r>
  </si>
  <si>
    <t>  2080999</t>
  </si>
  <si>
    <r>
      <rPr>
        <sz val="10"/>
        <color rgb="FF000000"/>
        <rFont val="Dialog.plain"/>
        <charset val="134"/>
      </rPr>
      <t>  </t>
    </r>
    <r>
      <rPr>
        <sz val="10"/>
        <color rgb="FF000000"/>
        <rFont val="方正仿宋_GBK"/>
        <charset val="134"/>
      </rPr>
      <t>其他退役安置支出</t>
    </r>
  </si>
  <si>
    <t> 20828</t>
  </si>
  <si>
    <r>
      <rPr>
        <sz val="10"/>
        <color rgb="FF000000"/>
        <rFont val="Dialog.plain"/>
        <charset val="134"/>
      </rPr>
      <t> </t>
    </r>
    <r>
      <rPr>
        <sz val="10"/>
        <color rgb="FF000000"/>
        <rFont val="方正仿宋_GBK"/>
        <charset val="134"/>
      </rPr>
      <t>退役军人管理事务</t>
    </r>
  </si>
  <si>
    <t>  2082801</t>
  </si>
  <si>
    <r>
      <rPr>
        <sz val="10"/>
        <color rgb="FF000000"/>
        <rFont val="Dialog.plain"/>
        <charset val="134"/>
      </rPr>
      <t>  </t>
    </r>
    <r>
      <rPr>
        <sz val="10"/>
        <color rgb="FF000000"/>
        <rFont val="方正仿宋_GBK"/>
        <charset val="134"/>
      </rPr>
      <t>行政运行</t>
    </r>
  </si>
  <si>
    <t>  2082802</t>
  </si>
  <si>
    <t>一般行政管理事务</t>
  </si>
  <si>
    <r>
      <rPr>
        <sz val="10"/>
        <color rgb="FF000000"/>
        <rFont val="Dialog.plain"/>
        <charset val="134"/>
      </rPr>
      <t>  </t>
    </r>
    <r>
      <rPr>
        <sz val="10"/>
        <color rgb="FF000000"/>
        <rFont val="Times New Roman"/>
        <charset val="134"/>
      </rPr>
      <t>2082804</t>
    </r>
  </si>
  <si>
    <r>
      <rPr>
        <sz val="10"/>
        <color rgb="FF000000"/>
        <rFont val="Dialog.plain"/>
        <charset val="134"/>
      </rPr>
      <t>  </t>
    </r>
    <r>
      <rPr>
        <sz val="10"/>
        <color rgb="FF000000"/>
        <rFont val="方正仿宋_GBK"/>
        <charset val="134"/>
      </rPr>
      <t>拥军优属</t>
    </r>
  </si>
  <si>
    <t>  2082899</t>
  </si>
  <si>
    <r>
      <rPr>
        <sz val="10"/>
        <color rgb="FF000000"/>
        <rFont val="Dialog.plain"/>
        <charset val="134"/>
      </rPr>
      <t>  </t>
    </r>
    <r>
      <rPr>
        <sz val="10"/>
        <color rgb="FF000000"/>
        <rFont val="方正仿宋_GBK"/>
        <charset val="134"/>
      </rPr>
      <t>其他退役军人事务管理支出</t>
    </r>
  </si>
  <si>
    <t>210</t>
  </si>
  <si>
    <t> 21011</t>
  </si>
  <si>
    <r>
      <rPr>
        <sz val="10"/>
        <color rgb="FF000000"/>
        <rFont val="Arial"/>
        <charset val="134"/>
      </rPr>
      <t> </t>
    </r>
    <r>
      <rPr>
        <sz val="10"/>
        <color rgb="FF000000"/>
        <rFont val="方正仿宋_GBK"/>
        <charset val="134"/>
      </rPr>
      <t>行政事业单位医疗</t>
    </r>
  </si>
  <si>
    <t>  2101101</t>
  </si>
  <si>
    <r>
      <rPr>
        <sz val="10"/>
        <color rgb="FF000000"/>
        <rFont val="Arial"/>
        <charset val="134"/>
      </rPr>
      <t>  </t>
    </r>
    <r>
      <rPr>
        <sz val="10"/>
        <color rgb="FF000000"/>
        <rFont val="方正仿宋_GBK"/>
        <charset val="134"/>
      </rPr>
      <t>行政单位医疗</t>
    </r>
  </si>
  <si>
    <t> 21014</t>
  </si>
  <si>
    <r>
      <rPr>
        <sz val="10"/>
        <color rgb="FF000000"/>
        <rFont val="Dialog.plain"/>
        <charset val="134"/>
      </rPr>
      <t> </t>
    </r>
    <r>
      <rPr>
        <sz val="10"/>
        <color rgb="FF000000"/>
        <rFont val="方正仿宋_GBK"/>
        <charset val="134"/>
      </rPr>
      <t>优抚对象医疗</t>
    </r>
  </si>
  <si>
    <t>  2101401</t>
  </si>
  <si>
    <r>
      <rPr>
        <sz val="10"/>
        <color rgb="FF000000"/>
        <rFont val="Dialog.plain"/>
        <charset val="134"/>
      </rPr>
      <t>  </t>
    </r>
    <r>
      <rPr>
        <sz val="10"/>
        <color rgb="FF000000"/>
        <rFont val="方正仿宋_GBK"/>
        <charset val="134"/>
      </rPr>
      <t>优抚对象医疗补助</t>
    </r>
  </si>
  <si>
    <t>221</t>
  </si>
  <si>
    <t> 22102</t>
  </si>
  <si>
    <r>
      <rPr>
        <sz val="10"/>
        <color rgb="FF000000"/>
        <rFont val="方正仿宋_GBK"/>
        <charset val="134"/>
      </rPr>
      <t> </t>
    </r>
    <r>
      <rPr>
        <sz val="10"/>
        <color rgb="FF000000"/>
        <rFont val="方正仿宋_GBK"/>
        <charset val="134"/>
      </rPr>
      <t>住房改革支出</t>
    </r>
  </si>
  <si>
    <t>  2210201</t>
  </si>
  <si>
    <r>
      <rPr>
        <sz val="10"/>
        <color rgb="FF000000"/>
        <rFont val="方正仿宋_GBK"/>
        <charset val="134"/>
      </rPr>
      <t>  </t>
    </r>
    <r>
      <rPr>
        <sz val="10"/>
        <color rgb="FF000000"/>
        <rFont val="方正仿宋_GBK"/>
        <charset val="134"/>
      </rPr>
      <t>住房公积金</t>
    </r>
  </si>
  <si>
    <t>备注：本表反映当年一般公共预算财政拨款支出情况。</t>
  </si>
  <si>
    <t>表三</t>
  </si>
  <si>
    <t>一般公共预算财政拨款基本支出预算表</t>
  </si>
  <si>
    <t>经济分类科目</t>
  </si>
  <si>
    <t>2022年基本支出</t>
  </si>
  <si>
    <t>科目编码</t>
  </si>
  <si>
    <t>人员经费</t>
  </si>
  <si>
    <t>日常公用经费</t>
  </si>
  <si>
    <t>工资福利支出</t>
  </si>
  <si>
    <t> 30101</t>
  </si>
  <si>
    <r>
      <rPr>
        <sz val="10"/>
        <color rgb="FF000000"/>
        <rFont val="Dialog.plain"/>
        <charset val="134"/>
      </rPr>
      <t> </t>
    </r>
    <r>
      <rPr>
        <sz val="10"/>
        <color rgb="FF000000"/>
        <rFont val="方正仿宋_GBK"/>
        <charset val="134"/>
      </rPr>
      <t>基本工资</t>
    </r>
  </si>
  <si>
    <t> 30102</t>
  </si>
  <si>
    <r>
      <rPr>
        <sz val="10"/>
        <color rgb="FF000000"/>
        <rFont val="Dialog.plain"/>
        <charset val="134"/>
      </rPr>
      <t> </t>
    </r>
    <r>
      <rPr>
        <sz val="10"/>
        <color rgb="FF000000"/>
        <rFont val="方正仿宋_GBK"/>
        <charset val="134"/>
      </rPr>
      <t>津贴补贴</t>
    </r>
  </si>
  <si>
    <t> 30103</t>
  </si>
  <si>
    <r>
      <rPr>
        <sz val="10"/>
        <color rgb="FF000000"/>
        <rFont val="Dialog.plain"/>
        <charset val="134"/>
      </rPr>
      <t> </t>
    </r>
    <r>
      <rPr>
        <sz val="10"/>
        <color rgb="FF000000"/>
        <rFont val="方正仿宋_GBK"/>
        <charset val="134"/>
      </rPr>
      <t>奖金</t>
    </r>
  </si>
  <si>
    <t> 30108</t>
  </si>
  <si>
    <r>
      <rPr>
        <sz val="10"/>
        <color rgb="FF000000"/>
        <rFont val="Times New Roman"/>
        <charset val="134"/>
      </rPr>
      <t> </t>
    </r>
    <r>
      <rPr>
        <sz val="10"/>
        <color rgb="FF000000"/>
        <rFont val="方正仿宋_GBK"/>
        <charset val="134"/>
      </rPr>
      <t>机关事业单位基本养老保险缴费</t>
    </r>
  </si>
  <si>
    <t> 30109</t>
  </si>
  <si>
    <r>
      <rPr>
        <sz val="10"/>
        <color rgb="FF000000"/>
        <rFont val="Dialog.plain"/>
        <charset val="134"/>
      </rPr>
      <t> </t>
    </r>
    <r>
      <rPr>
        <sz val="10"/>
        <color rgb="FF000000"/>
        <rFont val="方正仿宋_GBK"/>
        <charset val="134"/>
      </rPr>
      <t>职业年金缴费</t>
    </r>
  </si>
  <si>
    <t> 30110</t>
  </si>
  <si>
    <r>
      <rPr>
        <sz val="10"/>
        <color rgb="FF000000"/>
        <rFont val="Dialog.plain"/>
        <charset val="134"/>
      </rPr>
      <t> </t>
    </r>
    <r>
      <rPr>
        <sz val="10"/>
        <color rgb="FF000000"/>
        <rFont val="方正仿宋_GBK"/>
        <charset val="134"/>
      </rPr>
      <t>职工基本医疗保险缴费</t>
    </r>
  </si>
  <si>
    <t> 30112</t>
  </si>
  <si>
    <r>
      <rPr>
        <sz val="10"/>
        <color rgb="FF000000"/>
        <rFont val="Dialog.plain"/>
        <charset val="134"/>
      </rPr>
      <t> </t>
    </r>
    <r>
      <rPr>
        <sz val="10"/>
        <color rgb="FF000000"/>
        <rFont val="方正仿宋_GBK"/>
        <charset val="134"/>
      </rPr>
      <t>其他社会保障缴费</t>
    </r>
  </si>
  <si>
    <t> 30113</t>
  </si>
  <si>
    <r>
      <rPr>
        <sz val="10"/>
        <color rgb="FF000000"/>
        <rFont val="Dialog.plain"/>
        <charset val="134"/>
      </rPr>
      <t> </t>
    </r>
    <r>
      <rPr>
        <sz val="10"/>
        <color rgb="FF000000"/>
        <rFont val="方正仿宋_GBK"/>
        <charset val="134"/>
      </rPr>
      <t>住房公积金</t>
    </r>
  </si>
  <si>
    <t> 30114</t>
  </si>
  <si>
    <r>
      <rPr>
        <sz val="10"/>
        <color rgb="FF000000"/>
        <rFont val="Dialog.plain"/>
        <charset val="134"/>
      </rPr>
      <t> </t>
    </r>
    <r>
      <rPr>
        <sz val="10"/>
        <color rgb="FF000000"/>
        <rFont val="方正仿宋_GBK"/>
        <charset val="134"/>
      </rPr>
      <t>医疗费</t>
    </r>
  </si>
  <si>
    <t>302</t>
  </si>
  <si>
    <t>商品和服务支出</t>
  </si>
  <si>
    <t> 30201</t>
  </si>
  <si>
    <r>
      <rPr>
        <sz val="10"/>
        <color rgb="FF000000"/>
        <rFont val="Dialog.plain"/>
        <charset val="134"/>
      </rPr>
      <t> </t>
    </r>
    <r>
      <rPr>
        <sz val="10"/>
        <color rgb="FF000000"/>
        <rFont val="方正仿宋_GBK"/>
        <charset val="134"/>
      </rPr>
      <t>办公费</t>
    </r>
  </si>
  <si>
    <t> 30205</t>
  </si>
  <si>
    <r>
      <rPr>
        <sz val="10"/>
        <color rgb="FF000000"/>
        <rFont val="Dialog.plain"/>
        <charset val="134"/>
      </rPr>
      <t> </t>
    </r>
    <r>
      <rPr>
        <sz val="10"/>
        <color rgb="FF000000"/>
        <rFont val="方正仿宋_GBK"/>
        <charset val="134"/>
      </rPr>
      <t>水费</t>
    </r>
  </si>
  <si>
    <t> 30206</t>
  </si>
  <si>
    <r>
      <rPr>
        <sz val="10"/>
        <color rgb="FF000000"/>
        <rFont val="Dialog.plain"/>
        <charset val="134"/>
      </rPr>
      <t> </t>
    </r>
    <r>
      <rPr>
        <sz val="10"/>
        <color rgb="FF000000"/>
        <rFont val="方正仿宋_GBK"/>
        <charset val="134"/>
      </rPr>
      <t>电费</t>
    </r>
  </si>
  <si>
    <t> 30207</t>
  </si>
  <si>
    <r>
      <rPr>
        <sz val="10"/>
        <color rgb="FF000000"/>
        <rFont val="Dialog.plain"/>
        <charset val="134"/>
      </rPr>
      <t> </t>
    </r>
    <r>
      <rPr>
        <sz val="10"/>
        <color rgb="FF000000"/>
        <rFont val="方正仿宋_GBK"/>
        <charset val="134"/>
      </rPr>
      <t>邮电费</t>
    </r>
  </si>
  <si>
    <t> 30209</t>
  </si>
  <si>
    <r>
      <rPr>
        <sz val="10"/>
        <color rgb="FF000000"/>
        <rFont val="Dialog.plain"/>
        <charset val="134"/>
      </rPr>
      <t> </t>
    </r>
    <r>
      <rPr>
        <sz val="10"/>
        <color rgb="FF000000"/>
        <rFont val="方正仿宋_GBK"/>
        <charset val="134"/>
      </rPr>
      <t>物业管理费</t>
    </r>
  </si>
  <si>
    <t> 30215</t>
  </si>
  <si>
    <r>
      <rPr>
        <sz val="10"/>
        <color rgb="FF000000"/>
        <rFont val="Dialog.plain"/>
        <charset val="134"/>
      </rPr>
      <t> </t>
    </r>
    <r>
      <rPr>
        <sz val="10"/>
        <color rgb="FF000000"/>
        <rFont val="方正仿宋_GBK"/>
        <charset val="134"/>
      </rPr>
      <t>会议费</t>
    </r>
  </si>
  <si>
    <t> 30216</t>
  </si>
  <si>
    <r>
      <rPr>
        <sz val="10"/>
        <color rgb="FF000000"/>
        <rFont val="Dialog.plain"/>
        <charset val="134"/>
      </rPr>
      <t> </t>
    </r>
    <r>
      <rPr>
        <sz val="10"/>
        <color rgb="FF000000"/>
        <rFont val="方正仿宋_GBK"/>
        <charset val="134"/>
      </rPr>
      <t>培训费</t>
    </r>
  </si>
  <si>
    <t> 30217</t>
  </si>
  <si>
    <r>
      <rPr>
        <sz val="10"/>
        <color rgb="FF000000"/>
        <rFont val="Dialog.plain"/>
        <charset val="134"/>
      </rPr>
      <t> </t>
    </r>
    <r>
      <rPr>
        <sz val="10"/>
        <color rgb="FF000000"/>
        <rFont val="方正仿宋_GBK"/>
        <charset val="134"/>
      </rPr>
      <t>公务接待费</t>
    </r>
  </si>
  <si>
    <t> 30228</t>
  </si>
  <si>
    <r>
      <rPr>
        <sz val="10"/>
        <color rgb="FF000000"/>
        <rFont val="Dialog.plain"/>
        <charset val="134"/>
      </rPr>
      <t> </t>
    </r>
    <r>
      <rPr>
        <sz val="10"/>
        <color rgb="FF000000"/>
        <rFont val="方正仿宋_GBK"/>
        <charset val="134"/>
      </rPr>
      <t>工会经费</t>
    </r>
  </si>
  <si>
    <t> 30229</t>
  </si>
  <si>
    <r>
      <rPr>
        <sz val="10"/>
        <color rgb="FF000000"/>
        <rFont val="Dialog.plain"/>
        <charset val="134"/>
      </rPr>
      <t> </t>
    </r>
    <r>
      <rPr>
        <sz val="10"/>
        <color rgb="FF000000"/>
        <rFont val="方正仿宋_GBK"/>
        <charset val="134"/>
      </rPr>
      <t>福利费</t>
    </r>
  </si>
  <si>
    <t> 30239</t>
  </si>
  <si>
    <r>
      <rPr>
        <sz val="10"/>
        <color rgb="FF000000"/>
        <rFont val="Dialog.plain"/>
        <charset val="134"/>
      </rPr>
      <t> </t>
    </r>
    <r>
      <rPr>
        <sz val="10"/>
        <color rgb="FF000000"/>
        <rFont val="方正仿宋_GBK"/>
        <charset val="134"/>
      </rPr>
      <t>其他交通费用</t>
    </r>
  </si>
  <si>
    <t> 30299</t>
  </si>
  <si>
    <r>
      <rPr>
        <sz val="10"/>
        <color rgb="FF000000"/>
        <rFont val="Dialog.plain"/>
        <charset val="134"/>
      </rPr>
      <t> </t>
    </r>
    <r>
      <rPr>
        <sz val="10"/>
        <color rgb="FF000000"/>
        <rFont val="方正仿宋_GBK"/>
        <charset val="134"/>
      </rPr>
      <t>其他商品和服务支出</t>
    </r>
  </si>
  <si>
    <t>303</t>
  </si>
  <si>
    <t>对个人和家庭的补助</t>
  </si>
  <si>
    <t> 30307</t>
  </si>
  <si>
    <r>
      <rPr>
        <sz val="10"/>
        <color rgb="FF000000"/>
        <rFont val="Times New Roman"/>
        <charset val="134"/>
      </rPr>
      <t> </t>
    </r>
    <r>
      <rPr>
        <sz val="10"/>
        <color rgb="FF000000"/>
        <rFont val="方正仿宋_GBK"/>
        <charset val="134"/>
      </rPr>
      <t>医疗费补助</t>
    </r>
  </si>
  <si>
    <t>表四</t>
  </si>
  <si>
    <t>一般公共预算“三公”经费支出表</t>
  </si>
  <si>
    <t>因公出国（境）费</t>
  </si>
  <si>
    <t>公务用车购置及运行费</t>
  </si>
  <si>
    <t>公务接待费</t>
  </si>
  <si>
    <t>小计</t>
  </si>
  <si>
    <t>公务用车购置费</t>
  </si>
  <si>
    <t>公务用车运行费</t>
  </si>
  <si>
    <t>表五</t>
  </si>
  <si>
    <t>政府性基金预算支出表</t>
  </si>
  <si>
    <t>本年政府性基金预算财政拨款支出</t>
  </si>
  <si>
    <r>
      <rPr>
        <sz val="10"/>
        <color rgb="FF000000"/>
        <rFont val="Dialog.plain"/>
        <charset val="134"/>
      </rPr>
      <t> </t>
    </r>
  </si>
  <si>
    <r>
      <rPr>
        <sz val="10"/>
        <color rgb="FF000000"/>
        <rFont val="Dialog.plain"/>
        <charset val="134"/>
      </rPr>
      <t>  </t>
    </r>
  </si>
  <si>
    <t>表六</t>
  </si>
  <si>
    <t>部门收支总表</t>
  </si>
  <si>
    <t>11</t>
  </si>
  <si>
    <t>财政专户管理资金</t>
  </si>
  <si>
    <t>事业收入资金</t>
  </si>
  <si>
    <t>上级补助收入资金</t>
  </si>
  <si>
    <t xml:space="preserve">附属单位上缴收入资金 </t>
  </si>
  <si>
    <t>事业单位经营收入资金</t>
  </si>
  <si>
    <t xml:space="preserve">其他收入资金 </t>
  </si>
  <si>
    <t>表七</t>
  </si>
  <si>
    <t>部门收入总表</t>
  </si>
  <si>
    <t>科目</t>
  </si>
  <si>
    <t>一般公共预算拨款收入</t>
  </si>
  <si>
    <t>政府性基金预算拨款收入</t>
  </si>
  <si>
    <t>国有资本经营预算拨款收入</t>
  </si>
  <si>
    <t>财政专户管理资金收入</t>
  </si>
  <si>
    <t>事业收入</t>
  </si>
  <si>
    <t>上级补助收入</t>
  </si>
  <si>
    <t>附属单位上缴收入</t>
  </si>
  <si>
    <t>事业单位经营收入</t>
  </si>
  <si>
    <t>其他收入</t>
  </si>
  <si>
    <r>
      <rPr>
        <sz val="10"/>
        <color rgb="FF000000"/>
        <rFont val="方正仿宋_GBK"/>
        <charset val="134"/>
      </rPr>
      <t>  </t>
    </r>
    <r>
      <rPr>
        <sz val="10"/>
        <color rgb="FF000000"/>
        <rFont val="方正仿宋_GBK"/>
        <charset val="134"/>
      </rPr>
      <t>机关事业单位基本养老保险缴费支出</t>
    </r>
  </si>
  <si>
    <r>
      <rPr>
        <sz val="10"/>
        <color rgb="FF000000"/>
        <rFont val="方正仿宋_GBK"/>
        <charset val="134"/>
      </rPr>
      <t>  </t>
    </r>
    <r>
      <rPr>
        <sz val="10"/>
        <color rgb="FF000000"/>
        <rFont val="方正仿宋_GBK"/>
        <charset val="134"/>
      </rPr>
      <t>义务兵优待</t>
    </r>
  </si>
  <si>
    <r>
      <rPr>
        <sz val="10"/>
        <color rgb="FF000000"/>
        <rFont val="Arial"/>
        <charset val="134"/>
      </rPr>
      <t>  </t>
    </r>
    <r>
      <rPr>
        <sz val="10"/>
        <color rgb="FF000000"/>
        <rFont val="方正仿宋_GBK"/>
        <charset val="134"/>
      </rPr>
      <t>其他优抚支出</t>
    </r>
  </si>
  <si>
    <r>
      <rPr>
        <sz val="10"/>
        <color rgb="FF000000"/>
        <rFont val="Arial"/>
        <charset val="134"/>
      </rPr>
      <t> </t>
    </r>
    <r>
      <rPr>
        <sz val="10"/>
        <color rgb="FF000000"/>
        <rFont val="方正仿宋_GBK"/>
        <charset val="134"/>
      </rPr>
      <t>退役安置</t>
    </r>
  </si>
  <si>
    <r>
      <rPr>
        <sz val="10"/>
        <color rgb="FF000000"/>
        <rFont val="Arial"/>
        <charset val="134"/>
      </rPr>
      <t>  </t>
    </r>
    <r>
      <rPr>
        <sz val="10"/>
        <color rgb="FF000000"/>
        <rFont val="方正仿宋_GBK"/>
        <charset val="134"/>
      </rPr>
      <t>退役士兵安置</t>
    </r>
  </si>
  <si>
    <r>
      <rPr>
        <sz val="10"/>
        <color rgb="FF000000"/>
        <rFont val="方正仿宋_GBK"/>
        <charset val="134"/>
      </rPr>
      <t> </t>
    </r>
    <r>
      <rPr>
        <sz val="10"/>
        <color rgb="FF000000"/>
        <rFont val="方正仿宋_GBK"/>
        <charset val="134"/>
      </rPr>
      <t>行政事业单位医疗</t>
    </r>
  </si>
  <si>
    <r>
      <rPr>
        <sz val="10"/>
        <color rgb="FF000000"/>
        <rFont val="方正仿宋_GBK"/>
        <charset val="134"/>
      </rPr>
      <t>  </t>
    </r>
    <r>
      <rPr>
        <sz val="10"/>
        <color rgb="FF000000"/>
        <rFont val="方正仿宋_GBK"/>
        <charset val="134"/>
      </rPr>
      <t>行政单位医疗</t>
    </r>
  </si>
  <si>
    <t>表八</t>
  </si>
  <si>
    <t>部门支出总表</t>
  </si>
  <si>
    <t>基本支出</t>
  </si>
  <si>
    <t>项目支出</t>
  </si>
  <si>
    <r>
      <rPr>
        <sz val="10"/>
        <color rgb="FF000000"/>
        <rFont val="Arial"/>
        <charset val="134"/>
      </rPr>
      <t>  </t>
    </r>
    <r>
      <rPr>
        <sz val="10"/>
        <color rgb="FF000000"/>
        <rFont val="方正仿宋_GBK"/>
        <charset val="134"/>
      </rPr>
      <t>死亡抚恤</t>
    </r>
  </si>
  <si>
    <t>表九</t>
  </si>
  <si>
    <t>政府采购预算明细表</t>
  </si>
  <si>
    <t>项目编号</t>
  </si>
  <si>
    <t>A</t>
  </si>
  <si>
    <t>货物</t>
  </si>
  <si>
    <t>C</t>
  </si>
  <si>
    <t>服务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</si>
</sst>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55">
    <font>
      <sz val="11"/>
      <color indexed="8"/>
      <name val="宋体"/>
      <charset val="1"/>
      <scheme val="minor"/>
    </font>
    <font>
      <sz val="9"/>
      <name val="simhei"/>
      <charset val="134"/>
    </font>
    <font>
      <sz val="10"/>
      <name val="方正楷体_GBK"/>
      <charset val="134"/>
    </font>
    <font>
      <sz val="15"/>
      <name val="方正小标宋_GBK"/>
      <charset val="134"/>
    </font>
    <font>
      <sz val="14"/>
      <name val="宋体"/>
      <charset val="134"/>
    </font>
    <font>
      <sz val="10"/>
      <name val="方正黑体_GBK"/>
      <charset val="134"/>
    </font>
    <font>
      <b/>
      <sz val="10"/>
      <name val="方正仿宋_GBK"/>
      <charset val="134"/>
    </font>
    <font>
      <b/>
      <sz val="10"/>
      <name val="Times New Roman"/>
      <charset val="134"/>
    </font>
    <font>
      <sz val="10"/>
      <name val="方正仿宋_GBK"/>
      <charset val="134"/>
    </font>
    <font>
      <sz val="10"/>
      <name val="Times New Roman"/>
      <charset val="134"/>
    </font>
    <font>
      <sz val="19"/>
      <name val="方正小标宋_GBK"/>
      <charset val="134"/>
    </font>
    <font>
      <sz val="9"/>
      <name val="SimSun"/>
      <charset val="134"/>
    </font>
    <font>
      <sz val="14"/>
      <name val="方正黑体_GBK"/>
      <charset val="134"/>
    </font>
    <font>
      <b/>
      <sz val="12"/>
      <name val="方正仿宋_GBK"/>
      <charset val="134"/>
    </font>
    <font>
      <sz val="10"/>
      <color rgb="FF000000"/>
      <name val="Times New Roman"/>
      <charset val="134"/>
    </font>
    <font>
      <sz val="10"/>
      <color rgb="FF000000"/>
      <name val="方正仿宋_GBK"/>
      <charset val="134"/>
    </font>
    <font>
      <sz val="10"/>
      <color rgb="FF000000"/>
      <name val="Dialog.plain"/>
      <charset val="134"/>
    </font>
    <font>
      <sz val="10"/>
      <color rgb="FF000000"/>
      <name val="Arial"/>
      <charset val="134"/>
    </font>
    <font>
      <sz val="9"/>
      <name val="方正黑体_GBK"/>
      <charset val="134"/>
    </font>
    <font>
      <b/>
      <sz val="9"/>
      <name val="方正仿宋_GBK"/>
      <charset val="134"/>
    </font>
    <font>
      <b/>
      <sz val="9"/>
      <name val="Times New Roman"/>
      <charset val="134"/>
    </font>
    <font>
      <sz val="9"/>
      <name val="Times New Roman"/>
      <charset val="134"/>
    </font>
    <font>
      <sz val="11"/>
      <name val="方正楷体_GBK"/>
      <charset val="134"/>
    </font>
    <font>
      <sz val="12"/>
      <name val="Times New Roman"/>
      <charset val="134"/>
    </font>
    <font>
      <sz val="12"/>
      <name val="方正仿宋_GBK"/>
      <charset val="134"/>
    </font>
    <font>
      <sz val="18"/>
      <name val="方正小标宋_GBK"/>
      <charset val="134"/>
    </font>
    <font>
      <sz val="12"/>
      <name val="方正黑体_GBK"/>
      <charset val="134"/>
    </font>
    <font>
      <sz val="17"/>
      <name val="方正小标宋_GBK"/>
      <charset val="134"/>
    </font>
    <font>
      <sz val="10"/>
      <name val="SimSun"/>
      <charset val="134"/>
    </font>
    <font>
      <sz val="10"/>
      <name val="宋体"/>
      <charset val="134"/>
    </font>
    <font>
      <sz val="12"/>
      <name val="方正楷体_GBK"/>
      <charset val="134"/>
    </font>
    <font>
      <b/>
      <sz val="12"/>
      <name val="Times New Roman"/>
      <charset val="134"/>
    </font>
    <font>
      <b/>
      <sz val="25"/>
      <name val="方正小标宋_GBK"/>
      <charset val="134"/>
    </font>
    <font>
      <b/>
      <sz val="9"/>
      <name val="SimSun"/>
      <charset val="134"/>
    </font>
    <font>
      <b/>
      <sz val="19"/>
      <name val="方正黑体_GBK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35" fillId="0" borderId="0" applyFont="0" applyFill="0" applyBorder="0" applyAlignment="0" applyProtection="0">
      <alignment vertical="center"/>
    </xf>
    <xf numFmtId="44" fontId="35" fillId="0" borderId="0" applyFont="0" applyFill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2" fontId="35" fillId="0" borderId="0" applyFon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5" fillId="2" borderId="4" applyNumberFormat="0" applyFont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1" fillId="0" borderId="5" applyNumberFormat="0" applyFill="0" applyAlignment="0" applyProtection="0">
      <alignment vertical="center"/>
    </xf>
    <xf numFmtId="0" fontId="42" fillId="0" borderId="5" applyNumberFormat="0" applyFill="0" applyAlignment="0" applyProtection="0">
      <alignment vertical="center"/>
    </xf>
    <xf numFmtId="0" fontId="43" fillId="0" borderId="6" applyNumberFormat="0" applyFill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4" fillId="3" borderId="7" applyNumberFormat="0" applyAlignment="0" applyProtection="0">
      <alignment vertical="center"/>
    </xf>
    <xf numFmtId="0" fontId="45" fillId="4" borderId="8" applyNumberFormat="0" applyAlignment="0" applyProtection="0">
      <alignment vertical="center"/>
    </xf>
    <xf numFmtId="0" fontId="46" fillId="4" borderId="7" applyNumberFormat="0" applyAlignment="0" applyProtection="0">
      <alignment vertical="center"/>
    </xf>
    <xf numFmtId="0" fontId="47" fillId="5" borderId="9" applyNumberFormat="0" applyAlignment="0" applyProtection="0">
      <alignment vertical="center"/>
    </xf>
    <xf numFmtId="0" fontId="48" fillId="0" borderId="10" applyNumberFormat="0" applyFill="0" applyAlignment="0" applyProtection="0">
      <alignment vertical="center"/>
    </xf>
    <xf numFmtId="0" fontId="49" fillId="0" borderId="11" applyNumberFormat="0" applyFill="0" applyAlignment="0" applyProtection="0">
      <alignment vertical="center"/>
    </xf>
    <xf numFmtId="0" fontId="50" fillId="6" borderId="0" applyNumberFormat="0" applyBorder="0" applyAlignment="0" applyProtection="0">
      <alignment vertical="center"/>
    </xf>
    <xf numFmtId="0" fontId="51" fillId="7" borderId="0" applyNumberFormat="0" applyBorder="0" applyAlignment="0" applyProtection="0">
      <alignment vertical="center"/>
    </xf>
    <xf numFmtId="0" fontId="52" fillId="8" borderId="0" applyNumberFormat="0" applyBorder="0" applyAlignment="0" applyProtection="0">
      <alignment vertical="center"/>
    </xf>
    <xf numFmtId="0" fontId="53" fillId="9" borderId="0" applyNumberFormat="0" applyBorder="0" applyAlignment="0" applyProtection="0">
      <alignment vertical="center"/>
    </xf>
    <xf numFmtId="0" fontId="54" fillId="10" borderId="0" applyNumberFormat="0" applyBorder="0" applyAlignment="0" applyProtection="0">
      <alignment vertical="center"/>
    </xf>
    <xf numFmtId="0" fontId="54" fillId="11" borderId="0" applyNumberFormat="0" applyBorder="0" applyAlignment="0" applyProtection="0">
      <alignment vertical="center"/>
    </xf>
    <xf numFmtId="0" fontId="53" fillId="12" borderId="0" applyNumberFormat="0" applyBorder="0" applyAlignment="0" applyProtection="0">
      <alignment vertical="center"/>
    </xf>
    <xf numFmtId="0" fontId="53" fillId="13" borderId="0" applyNumberFormat="0" applyBorder="0" applyAlignment="0" applyProtection="0">
      <alignment vertical="center"/>
    </xf>
    <xf numFmtId="0" fontId="54" fillId="14" borderId="0" applyNumberFormat="0" applyBorder="0" applyAlignment="0" applyProtection="0">
      <alignment vertical="center"/>
    </xf>
    <xf numFmtId="0" fontId="54" fillId="15" borderId="0" applyNumberFormat="0" applyBorder="0" applyAlignment="0" applyProtection="0">
      <alignment vertical="center"/>
    </xf>
    <xf numFmtId="0" fontId="53" fillId="16" borderId="0" applyNumberFormat="0" applyBorder="0" applyAlignment="0" applyProtection="0">
      <alignment vertical="center"/>
    </xf>
    <xf numFmtId="0" fontId="53" fillId="17" borderId="0" applyNumberFormat="0" applyBorder="0" applyAlignment="0" applyProtection="0">
      <alignment vertical="center"/>
    </xf>
    <xf numFmtId="0" fontId="54" fillId="18" borderId="0" applyNumberFormat="0" applyBorder="0" applyAlignment="0" applyProtection="0">
      <alignment vertical="center"/>
    </xf>
    <xf numFmtId="0" fontId="54" fillId="19" borderId="0" applyNumberFormat="0" applyBorder="0" applyAlignment="0" applyProtection="0">
      <alignment vertical="center"/>
    </xf>
    <xf numFmtId="0" fontId="53" fillId="20" borderId="0" applyNumberFormat="0" applyBorder="0" applyAlignment="0" applyProtection="0">
      <alignment vertical="center"/>
    </xf>
    <xf numFmtId="0" fontId="53" fillId="21" borderId="0" applyNumberFormat="0" applyBorder="0" applyAlignment="0" applyProtection="0">
      <alignment vertical="center"/>
    </xf>
    <xf numFmtId="0" fontId="54" fillId="22" borderId="0" applyNumberFormat="0" applyBorder="0" applyAlignment="0" applyProtection="0">
      <alignment vertical="center"/>
    </xf>
    <xf numFmtId="0" fontId="54" fillId="23" borderId="0" applyNumberFormat="0" applyBorder="0" applyAlignment="0" applyProtection="0">
      <alignment vertical="center"/>
    </xf>
    <xf numFmtId="0" fontId="53" fillId="24" borderId="0" applyNumberFormat="0" applyBorder="0" applyAlignment="0" applyProtection="0">
      <alignment vertical="center"/>
    </xf>
    <xf numFmtId="0" fontId="53" fillId="25" borderId="0" applyNumberFormat="0" applyBorder="0" applyAlignment="0" applyProtection="0">
      <alignment vertical="center"/>
    </xf>
    <xf numFmtId="0" fontId="54" fillId="26" borderId="0" applyNumberFormat="0" applyBorder="0" applyAlignment="0" applyProtection="0">
      <alignment vertical="center"/>
    </xf>
    <xf numFmtId="0" fontId="54" fillId="27" borderId="0" applyNumberFormat="0" applyBorder="0" applyAlignment="0" applyProtection="0">
      <alignment vertical="center"/>
    </xf>
    <xf numFmtId="0" fontId="53" fillId="28" borderId="0" applyNumberFormat="0" applyBorder="0" applyAlignment="0" applyProtection="0">
      <alignment vertical="center"/>
    </xf>
    <xf numFmtId="0" fontId="53" fillId="29" borderId="0" applyNumberFormat="0" applyBorder="0" applyAlignment="0" applyProtection="0">
      <alignment vertical="center"/>
    </xf>
    <xf numFmtId="0" fontId="54" fillId="30" borderId="0" applyNumberFormat="0" applyBorder="0" applyAlignment="0" applyProtection="0">
      <alignment vertical="center"/>
    </xf>
    <xf numFmtId="0" fontId="54" fillId="31" borderId="0" applyNumberFormat="0" applyBorder="0" applyAlignment="0" applyProtection="0">
      <alignment vertical="center"/>
    </xf>
    <xf numFmtId="0" fontId="53" fillId="32" borderId="0" applyNumberFormat="0" applyBorder="0" applyAlignment="0" applyProtection="0">
      <alignment vertical="center"/>
    </xf>
  </cellStyleXfs>
  <cellXfs count="66">
    <xf numFmtId="0" fontId="0" fillId="0" borderId="0" xfId="0" applyFont="1">
      <alignment vertical="center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right" vertical="center"/>
    </xf>
    <xf numFmtId="0" fontId="8" fillId="0" borderId="1" xfId="0" applyFont="1" applyBorder="1" applyAlignment="1">
      <alignment horizontal="center" vertical="center"/>
    </xf>
    <xf numFmtId="4" fontId="9" fillId="0" borderId="1" xfId="0" applyNumberFormat="1" applyFont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0" fontId="10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center" wrapText="1"/>
    </xf>
    <xf numFmtId="0" fontId="12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right" vertical="center" wrapText="1"/>
    </xf>
    <xf numFmtId="0" fontId="9" fillId="0" borderId="1" xfId="0" applyFont="1" applyBorder="1" applyAlignment="1">
      <alignment horizontal="left" vertical="center"/>
    </xf>
    <xf numFmtId="0" fontId="8" fillId="0" borderId="1" xfId="0" applyFont="1" applyBorder="1">
      <alignment vertical="center"/>
    </xf>
    <xf numFmtId="4" fontId="9" fillId="0" borderId="1" xfId="0" applyNumberFormat="1" applyFont="1" applyBorder="1" applyAlignment="1">
      <alignment horizontal="right" vertical="center" wrapText="1"/>
    </xf>
    <xf numFmtId="0" fontId="14" fillId="0" borderId="1" xfId="0" applyFont="1" applyFill="1" applyBorder="1" applyAlignment="1">
      <alignment horizontal="left" vertical="center"/>
    </xf>
    <xf numFmtId="0" fontId="15" fillId="0" borderId="1" xfId="0" applyFont="1" applyFill="1" applyBorder="1" applyAlignment="1">
      <alignment vertical="center"/>
    </xf>
    <xf numFmtId="0" fontId="9" fillId="0" borderId="1" xfId="0" applyFont="1" applyBorder="1" applyAlignment="1">
      <alignment vertical="center" wrapText="1"/>
    </xf>
    <xf numFmtId="0" fontId="16" fillId="0" borderId="1" xfId="0" applyFont="1" applyBorder="1">
      <alignment vertical="center"/>
    </xf>
    <xf numFmtId="0" fontId="17" fillId="0" borderId="1" xfId="0" applyFont="1" applyFill="1" applyBorder="1" applyAlignment="1">
      <alignment vertical="center"/>
    </xf>
    <xf numFmtId="0" fontId="16" fillId="0" borderId="1" xfId="0" applyFont="1" applyFill="1" applyBorder="1" applyAlignment="1">
      <alignment vertical="center"/>
    </xf>
    <xf numFmtId="0" fontId="16" fillId="0" borderId="1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left" vertical="center"/>
    </xf>
    <xf numFmtId="0" fontId="18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/>
    </xf>
    <xf numFmtId="4" fontId="20" fillId="0" borderId="1" xfId="0" applyNumberFormat="1" applyFont="1" applyBorder="1" applyAlignment="1">
      <alignment horizontal="right" vertical="center"/>
    </xf>
    <xf numFmtId="4" fontId="21" fillId="0" borderId="1" xfId="0" applyNumberFormat="1" applyFont="1" applyBorder="1" applyAlignment="1">
      <alignment horizontal="right" vertical="center"/>
    </xf>
    <xf numFmtId="0" fontId="22" fillId="0" borderId="0" xfId="0" applyFont="1" applyBorder="1" applyAlignment="1">
      <alignment horizontal="right" vertical="center"/>
    </xf>
    <xf numFmtId="0" fontId="12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4" fontId="23" fillId="0" borderId="1" xfId="0" applyNumberFormat="1" applyFont="1" applyBorder="1" applyAlignment="1">
      <alignment horizontal="right" vertical="center"/>
    </xf>
    <xf numFmtId="0" fontId="11" fillId="0" borderId="0" xfId="0" applyFont="1" applyBorder="1">
      <alignment vertical="center"/>
    </xf>
    <xf numFmtId="0" fontId="24" fillId="0" borderId="1" xfId="0" applyFont="1" applyBorder="1">
      <alignment vertical="center"/>
    </xf>
    <xf numFmtId="0" fontId="24" fillId="0" borderId="1" xfId="0" applyFont="1" applyFill="1" applyBorder="1" applyAlignment="1">
      <alignment vertical="center"/>
    </xf>
    <xf numFmtId="0" fontId="2" fillId="0" borderId="0" xfId="0" applyFont="1" applyBorder="1">
      <alignment vertical="center"/>
    </xf>
    <xf numFmtId="0" fontId="25" fillId="0" borderId="0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top" wrapText="1"/>
    </xf>
    <xf numFmtId="0" fontId="26" fillId="0" borderId="3" xfId="0" applyFont="1" applyBorder="1" applyAlignment="1">
      <alignment horizontal="center" vertical="center"/>
    </xf>
    <xf numFmtId="0" fontId="2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/>
    </xf>
    <xf numFmtId="0" fontId="27" fillId="0" borderId="0" xfId="0" applyFont="1" applyBorder="1" applyAlignment="1">
      <alignment horizontal="center" vertical="center" wrapText="1"/>
    </xf>
    <xf numFmtId="0" fontId="26" fillId="0" borderId="3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4" fontId="28" fillId="0" borderId="1" xfId="0" applyNumberFormat="1" applyFont="1" applyBorder="1" applyAlignment="1">
      <alignment horizontal="right" vertical="center" wrapText="1"/>
    </xf>
    <xf numFmtId="4" fontId="29" fillId="0" borderId="1" xfId="0" applyNumberFormat="1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 vertical="center"/>
    </xf>
    <xf numFmtId="0" fontId="14" fillId="0" borderId="1" xfId="0" applyFont="1" applyBorder="1" applyAlignment="1">
      <alignment horizontal="left" vertical="center"/>
    </xf>
    <xf numFmtId="0" fontId="14" fillId="0" borderId="1" xfId="0" applyFont="1" applyBorder="1">
      <alignment vertical="center"/>
    </xf>
    <xf numFmtId="0" fontId="28" fillId="0" borderId="1" xfId="0" applyFont="1" applyBorder="1" applyAlignment="1">
      <alignment vertical="center" wrapText="1"/>
    </xf>
    <xf numFmtId="0" fontId="30" fillId="0" borderId="0" xfId="0" applyFont="1" applyBorder="1" applyAlignment="1">
      <alignment vertical="center" wrapText="1"/>
    </xf>
    <xf numFmtId="4" fontId="31" fillId="0" borderId="1" xfId="0" applyNumberFormat="1" applyFont="1" applyBorder="1" applyAlignment="1">
      <alignment horizontal="right" vertical="center"/>
    </xf>
    <xf numFmtId="0" fontId="11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right" vertical="center" wrapText="1"/>
    </xf>
    <xf numFmtId="0" fontId="24" fillId="0" borderId="1" xfId="0" applyFont="1" applyBorder="1" applyAlignment="1">
      <alignment vertical="center" wrapText="1"/>
    </xf>
    <xf numFmtId="0" fontId="32" fillId="0" borderId="0" xfId="0" applyFont="1" applyBorder="1" applyAlignment="1">
      <alignment horizontal="center" vertical="center" wrapText="1"/>
    </xf>
    <xf numFmtId="0" fontId="33" fillId="0" borderId="0" xfId="0" applyFont="1" applyBorder="1" applyAlignment="1">
      <alignment horizontal="center" vertical="center" wrapText="1"/>
    </xf>
    <xf numFmtId="0" fontId="34" fillId="0" borderId="0" xfId="0" applyFont="1" applyBorder="1" applyAlignment="1">
      <alignment horizontal="center" vertical="center" wrapText="1"/>
    </xf>
    <xf numFmtId="0" fontId="24" fillId="0" borderId="0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3" Type="http://schemas.openxmlformats.org/officeDocument/2006/relationships/sharedStrings" Target="sharedStrings.xml"/><Relationship Id="rId12" Type="http://schemas.openxmlformats.org/officeDocument/2006/relationships/styles" Target="styles.xml"/><Relationship Id="rId11" Type="http://schemas.openxmlformats.org/officeDocument/2006/relationships/theme" Target="theme/theme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11"/>
  <sheetViews>
    <sheetView topLeftCell="A4" workbookViewId="0">
      <selection activeCell="A11" sqref="A11"/>
    </sheetView>
  </sheetViews>
  <sheetFormatPr defaultColWidth="10" defaultRowHeight="13.5"/>
  <cols>
    <col min="1" max="1" width="85.5" customWidth="1"/>
    <col min="2" max="2" width="9.775" customWidth="1"/>
  </cols>
  <sheetData>
    <row r="1" ht="66.4" customHeight="1" spans="1:1">
      <c r="A1" s="1"/>
    </row>
    <row r="2" ht="90.55" customHeight="1" spans="1:1">
      <c r="A2" s="61" t="s">
        <v>0</v>
      </c>
    </row>
    <row r="3" ht="16.35" customHeight="1" spans="1:1">
      <c r="A3" s="62"/>
    </row>
    <row r="4" ht="52.6" customHeight="1" spans="1:1">
      <c r="A4" s="63" t="s">
        <v>1</v>
      </c>
    </row>
    <row r="5" ht="16.35" customHeight="1" spans="1:1">
      <c r="A5" s="62"/>
    </row>
    <row r="6" ht="16.35" customHeight="1" spans="1:1">
      <c r="A6" s="62"/>
    </row>
    <row r="7" ht="29.3" customHeight="1" spans="1:1">
      <c r="A7" s="64" t="s">
        <v>2</v>
      </c>
    </row>
    <row r="8" ht="16.35" customHeight="1" spans="1:1">
      <c r="A8" s="65"/>
    </row>
    <row r="9" ht="31.9" customHeight="1" spans="1:1">
      <c r="A9" s="64" t="s">
        <v>3</v>
      </c>
    </row>
    <row r="10" ht="16.35" customHeight="1" spans="1:1">
      <c r="A10" s="64"/>
    </row>
    <row r="11" ht="54.3" customHeight="1" spans="1:1">
      <c r="A11" s="64" t="s">
        <v>4</v>
      </c>
    </row>
  </sheetData>
  <printOptions horizontalCentered="1"/>
  <pageMargins left="0.75" right="0.75" top="0.26875" bottom="0.26875" header="0" footer="0"/>
  <pageSetup paperSize="9" orientation="landscape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9"/>
  <sheetViews>
    <sheetView workbookViewId="0">
      <selection activeCell="E9" sqref="E9"/>
    </sheetView>
  </sheetViews>
  <sheetFormatPr defaultColWidth="10" defaultRowHeight="13.5"/>
  <cols>
    <col min="1" max="1" width="0.408333333333333" customWidth="1"/>
    <col min="2" max="2" width="9.225" customWidth="1"/>
    <col min="3" max="3" width="12.0833333333333" customWidth="1"/>
    <col min="4" max="4" width="11.4" customWidth="1"/>
    <col min="5" max="5" width="10.9916666666667" customWidth="1"/>
    <col min="6" max="6" width="12.2083333333333" customWidth="1"/>
    <col min="7" max="7" width="12.6166666666667" customWidth="1"/>
    <col min="8" max="8" width="11.4" customWidth="1"/>
    <col min="9" max="9" width="10.9916666666667" customWidth="1"/>
    <col min="10" max="10" width="11.125" customWidth="1"/>
    <col min="11" max="11" width="12.3416666666667" customWidth="1"/>
    <col min="12" max="13" width="11.8083333333333" customWidth="1"/>
    <col min="14" max="14" width="9.775" customWidth="1"/>
  </cols>
  <sheetData>
    <row r="1" ht="17.25" customHeight="1" spans="1:13">
      <c r="A1" s="1"/>
      <c r="B1" s="2" t="s">
        <v>193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ht="16.35" customHeight="1" spans="2:13">
      <c r="B2" s="3" t="s">
        <v>194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ht="16.35" customHeight="1" spans="2:13"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</row>
    <row r="4" ht="16.35" customHeight="1" spans="2:13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ht="22.8" customHeight="1" spans="2:13">
      <c r="B5" s="4" t="s">
        <v>7</v>
      </c>
      <c r="C5" s="4"/>
      <c r="D5" s="4"/>
      <c r="E5" s="4"/>
      <c r="F5" s="4"/>
      <c r="G5" s="4"/>
      <c r="H5" s="4"/>
      <c r="I5" s="1"/>
      <c r="J5" s="1"/>
      <c r="K5" s="1"/>
      <c r="L5" s="1"/>
      <c r="M5" s="10" t="s">
        <v>8</v>
      </c>
    </row>
    <row r="6" ht="65.55" customHeight="1" spans="2:13">
      <c r="B6" s="5" t="s">
        <v>195</v>
      </c>
      <c r="C6" s="5" t="s">
        <v>11</v>
      </c>
      <c r="D6" s="5" t="s">
        <v>39</v>
      </c>
      <c r="E6" s="5" t="s">
        <v>172</v>
      </c>
      <c r="F6" s="5" t="s">
        <v>173</v>
      </c>
      <c r="G6" s="5" t="s">
        <v>174</v>
      </c>
      <c r="H6" s="5" t="s">
        <v>175</v>
      </c>
      <c r="I6" s="5" t="s">
        <v>176</v>
      </c>
      <c r="J6" s="5" t="s">
        <v>177</v>
      </c>
      <c r="K6" s="5" t="s">
        <v>178</v>
      </c>
      <c r="L6" s="5" t="s">
        <v>179</v>
      </c>
      <c r="M6" s="5" t="s">
        <v>180</v>
      </c>
    </row>
    <row r="7" ht="23.25" customHeight="1" spans="2:13">
      <c r="B7" s="6" t="s">
        <v>13</v>
      </c>
      <c r="C7" s="6"/>
      <c r="D7" s="7">
        <v>28.46</v>
      </c>
      <c r="E7" s="7">
        <v>28.46</v>
      </c>
      <c r="F7" s="7"/>
      <c r="G7" s="7"/>
      <c r="H7" s="7"/>
      <c r="I7" s="7"/>
      <c r="J7" s="7"/>
      <c r="K7" s="7"/>
      <c r="L7" s="7"/>
      <c r="M7" s="7"/>
    </row>
    <row r="8" ht="21.55" customHeight="1" spans="2:13">
      <c r="B8" s="8" t="s">
        <v>196</v>
      </c>
      <c r="C8" s="8" t="s">
        <v>197</v>
      </c>
      <c r="D8" s="9">
        <v>0.96</v>
      </c>
      <c r="E8" s="9">
        <v>0.96</v>
      </c>
      <c r="F8" s="9"/>
      <c r="G8" s="9"/>
      <c r="H8" s="9"/>
      <c r="I8" s="9"/>
      <c r="J8" s="9"/>
      <c r="K8" s="9"/>
      <c r="L8" s="9"/>
      <c r="M8" s="9"/>
    </row>
    <row r="9" ht="21.55" customHeight="1" spans="2:13">
      <c r="B9" s="8" t="s">
        <v>198</v>
      </c>
      <c r="C9" s="8" t="s">
        <v>199</v>
      </c>
      <c r="D9" s="9">
        <v>27.5</v>
      </c>
      <c r="E9" s="9">
        <v>27.5</v>
      </c>
      <c r="F9" s="9"/>
      <c r="G9" s="9"/>
      <c r="H9" s="9"/>
      <c r="I9" s="9"/>
      <c r="J9" s="9"/>
      <c r="K9" s="9"/>
      <c r="L9" s="9"/>
      <c r="M9" s="9"/>
    </row>
  </sheetData>
  <mergeCells count="3">
    <mergeCell ref="B5:H5"/>
    <mergeCell ref="B7:C7"/>
    <mergeCell ref="B2:M3"/>
  </mergeCells>
  <printOptions horizontalCentered="1"/>
  <pageMargins left="0.195833333333333" right="0.195833333333333" top="0.392361111111111" bottom="0.0777777777777778" header="0" footer="0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6"/>
  <sheetViews>
    <sheetView topLeftCell="A4" workbookViewId="0">
      <selection activeCell="B13" sqref="B13"/>
    </sheetView>
  </sheetViews>
  <sheetFormatPr defaultColWidth="10" defaultRowHeight="13.5" outlineLevelCol="7"/>
  <cols>
    <col min="1" max="1" width="0.275" customWidth="1"/>
    <col min="2" max="2" width="23.475" customWidth="1"/>
    <col min="3" max="3" width="17.2333333333333" customWidth="1"/>
    <col min="4" max="4" width="25.7833333333333" customWidth="1"/>
    <col min="5" max="5" width="17.1" customWidth="1"/>
    <col min="6" max="6" width="16.2833333333333" customWidth="1"/>
    <col min="7" max="7" width="15.6083333333333" customWidth="1"/>
    <col min="8" max="8" width="16.4166666666667" customWidth="1"/>
    <col min="9" max="12" width="9.775" customWidth="1"/>
  </cols>
  <sheetData>
    <row r="1" ht="16.35" customHeight="1" spans="1:2">
      <c r="A1" s="1"/>
      <c r="B1" s="2" t="s">
        <v>5</v>
      </c>
    </row>
    <row r="2" ht="40.5" customHeight="1" spans="2:8">
      <c r="B2" s="11" t="s">
        <v>6</v>
      </c>
      <c r="C2" s="11"/>
      <c r="D2" s="11"/>
      <c r="E2" s="11"/>
      <c r="F2" s="11"/>
      <c r="G2" s="11"/>
      <c r="H2" s="11"/>
    </row>
    <row r="3" ht="27.6" customHeight="1" spans="2:8">
      <c r="B3" s="4" t="s">
        <v>7</v>
      </c>
      <c r="C3" s="4"/>
      <c r="D3" s="4"/>
      <c r="H3" s="33" t="s">
        <v>8</v>
      </c>
    </row>
    <row r="4" ht="43.1" customHeight="1" spans="2:8">
      <c r="B4" s="14" t="s">
        <v>9</v>
      </c>
      <c r="C4" s="14"/>
      <c r="D4" s="14" t="s">
        <v>10</v>
      </c>
      <c r="E4" s="14"/>
      <c r="F4" s="14"/>
      <c r="G4" s="14"/>
      <c r="H4" s="14"/>
    </row>
    <row r="5" ht="43.1" customHeight="1" spans="2:8">
      <c r="B5" s="34" t="s">
        <v>11</v>
      </c>
      <c r="C5" s="34" t="s">
        <v>12</v>
      </c>
      <c r="D5" s="34" t="s">
        <v>11</v>
      </c>
      <c r="E5" s="34" t="s">
        <v>13</v>
      </c>
      <c r="F5" s="14" t="s">
        <v>14</v>
      </c>
      <c r="G5" s="14" t="s">
        <v>15</v>
      </c>
      <c r="H5" s="14" t="s">
        <v>16</v>
      </c>
    </row>
    <row r="6" ht="24.15" customHeight="1" spans="2:8">
      <c r="B6" s="35" t="s">
        <v>17</v>
      </c>
      <c r="C6" s="57">
        <v>13357.71</v>
      </c>
      <c r="D6" s="35" t="s">
        <v>18</v>
      </c>
      <c r="E6" s="57">
        <v>13357.71</v>
      </c>
      <c r="F6" s="57">
        <v>13357.71</v>
      </c>
      <c r="G6" s="57"/>
      <c r="H6" s="57"/>
    </row>
    <row r="7" ht="23.25" customHeight="1" spans="2:8">
      <c r="B7" s="38" t="s">
        <v>19</v>
      </c>
      <c r="C7" s="36">
        <v>13357.71</v>
      </c>
      <c r="D7" s="38" t="s">
        <v>20</v>
      </c>
      <c r="E7" s="36">
        <v>13313.11</v>
      </c>
      <c r="F7" s="36">
        <v>13313.11</v>
      </c>
      <c r="G7" s="36"/>
      <c r="H7" s="36"/>
    </row>
    <row r="8" ht="23.25" customHeight="1" spans="2:8">
      <c r="B8" s="38" t="s">
        <v>21</v>
      </c>
      <c r="C8" s="36"/>
      <c r="D8" s="39" t="s">
        <v>22</v>
      </c>
      <c r="E8" s="36">
        <v>32.8</v>
      </c>
      <c r="F8" s="36">
        <v>32.8</v>
      </c>
      <c r="G8" s="36"/>
      <c r="H8" s="36"/>
    </row>
    <row r="9" ht="23.25" customHeight="1" spans="2:8">
      <c r="B9" s="38" t="s">
        <v>23</v>
      </c>
      <c r="C9" s="36"/>
      <c r="D9" s="39" t="s">
        <v>24</v>
      </c>
      <c r="E9" s="36">
        <v>11.8</v>
      </c>
      <c r="F9" s="36">
        <v>11.8</v>
      </c>
      <c r="G9" s="36"/>
      <c r="H9" s="36"/>
    </row>
    <row r="10" ht="16.35" customHeight="1" spans="2:8">
      <c r="B10" s="58"/>
      <c r="C10" s="59"/>
      <c r="D10" s="58"/>
      <c r="E10" s="59"/>
      <c r="F10" s="59"/>
      <c r="G10" s="59"/>
      <c r="H10" s="59"/>
    </row>
    <row r="11" ht="22.4" customHeight="1" spans="2:8">
      <c r="B11" s="15" t="s">
        <v>25</v>
      </c>
      <c r="C11" s="59"/>
      <c r="D11" s="15" t="s">
        <v>26</v>
      </c>
      <c r="E11" s="59"/>
      <c r="F11" s="59"/>
      <c r="G11" s="59"/>
      <c r="H11" s="59"/>
    </row>
    <row r="12" ht="21.55" customHeight="1" spans="2:8">
      <c r="B12" s="60" t="s">
        <v>27</v>
      </c>
      <c r="C12" s="59"/>
      <c r="D12" s="58"/>
      <c r="E12" s="59"/>
      <c r="F12" s="59"/>
      <c r="G12" s="59"/>
      <c r="H12" s="59"/>
    </row>
    <row r="13" ht="20.7" customHeight="1" spans="2:8">
      <c r="B13" s="60" t="s">
        <v>28</v>
      </c>
      <c r="C13" s="59"/>
      <c r="D13" s="58"/>
      <c r="E13" s="59"/>
      <c r="F13" s="59"/>
      <c r="G13" s="59"/>
      <c r="H13" s="59"/>
    </row>
    <row r="14" ht="20.7" customHeight="1" spans="2:8">
      <c r="B14" s="60" t="s">
        <v>29</v>
      </c>
      <c r="C14" s="59"/>
      <c r="D14" s="58"/>
      <c r="E14" s="59"/>
      <c r="F14" s="59"/>
      <c r="G14" s="59"/>
      <c r="H14" s="59"/>
    </row>
    <row r="15" ht="16.35" customHeight="1" spans="2:8">
      <c r="B15" s="58"/>
      <c r="C15" s="59"/>
      <c r="D15" s="58"/>
      <c r="E15" s="59"/>
      <c r="F15" s="59"/>
      <c r="G15" s="59"/>
      <c r="H15" s="59"/>
    </row>
    <row r="16" ht="24.15" customHeight="1" spans="2:8">
      <c r="B16" s="35" t="s">
        <v>30</v>
      </c>
      <c r="C16" s="57">
        <v>13357.71</v>
      </c>
      <c r="D16" s="35" t="s">
        <v>31</v>
      </c>
      <c r="E16" s="57">
        <v>13357.71</v>
      </c>
      <c r="F16" s="57">
        <v>13357.71</v>
      </c>
      <c r="G16" s="57"/>
      <c r="H16" s="57"/>
    </row>
  </sheetData>
  <mergeCells count="4">
    <mergeCell ref="B2:H2"/>
    <mergeCell ref="B3:D3"/>
    <mergeCell ref="B4:C4"/>
    <mergeCell ref="D4:H4"/>
  </mergeCells>
  <printOptions horizontalCentered="1"/>
  <pageMargins left="0.0777777777777778" right="0.0777777777777778" top="0.392361111111111" bottom="0.0777777777777778" header="0" footer="0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5"/>
  <sheetViews>
    <sheetView topLeftCell="A16" workbookViewId="0">
      <selection activeCell="C25" sqref="C25"/>
    </sheetView>
  </sheetViews>
  <sheetFormatPr defaultColWidth="10" defaultRowHeight="13.5" outlineLevelCol="6"/>
  <cols>
    <col min="1" max="1" width="0.133333333333333" customWidth="1"/>
    <col min="2" max="2" width="9.74166666666667" customWidth="1"/>
    <col min="3" max="3" width="57.875" customWidth="1"/>
    <col min="4" max="4" width="12.0833333333333" customWidth="1"/>
    <col min="5" max="5" width="12.7583333333333" customWidth="1"/>
    <col min="6" max="6" width="13.1666666666667" customWidth="1"/>
    <col min="7" max="7" width="13.4333333333333" customWidth="1"/>
    <col min="8" max="8" width="9.775" customWidth="1"/>
  </cols>
  <sheetData>
    <row r="1" ht="16.35" customHeight="1" spans="1:7">
      <c r="A1" s="1"/>
      <c r="B1" s="2" t="s">
        <v>32</v>
      </c>
      <c r="C1" s="1"/>
      <c r="D1" s="1"/>
      <c r="E1" s="1"/>
      <c r="F1" s="1"/>
      <c r="G1" s="1"/>
    </row>
    <row r="2" ht="16.35" customHeight="1" spans="2:7">
      <c r="B2" s="47" t="s">
        <v>33</v>
      </c>
      <c r="C2" s="47"/>
      <c r="D2" s="47"/>
      <c r="E2" s="47"/>
      <c r="F2" s="47"/>
      <c r="G2" s="47"/>
    </row>
    <row r="3" ht="16.35" customHeight="1" spans="2:7">
      <c r="B3" s="47"/>
      <c r="C3" s="47"/>
      <c r="D3" s="47"/>
      <c r="E3" s="47"/>
      <c r="F3" s="47"/>
      <c r="G3" s="47"/>
    </row>
    <row r="4" ht="16.35" customHeight="1" spans="2:7">
      <c r="B4" s="1"/>
      <c r="C4" s="1"/>
      <c r="D4" s="1"/>
      <c r="E4" s="1"/>
      <c r="F4" s="1"/>
      <c r="G4" s="1"/>
    </row>
    <row r="5" ht="27" customHeight="1" spans="2:7">
      <c r="B5" s="4" t="s">
        <v>7</v>
      </c>
      <c r="C5" s="4"/>
      <c r="D5" s="1"/>
      <c r="E5" s="1"/>
      <c r="F5" s="1"/>
      <c r="G5" s="10" t="s">
        <v>8</v>
      </c>
    </row>
    <row r="6" ht="34.5" customHeight="1" spans="2:7">
      <c r="B6" s="49" t="s">
        <v>34</v>
      </c>
      <c r="C6" s="49"/>
      <c r="D6" s="49" t="s">
        <v>35</v>
      </c>
      <c r="E6" s="49" t="s">
        <v>36</v>
      </c>
      <c r="F6" s="49"/>
      <c r="G6" s="49"/>
    </row>
    <row r="7" ht="29.3" customHeight="1" spans="2:7">
      <c r="B7" s="49" t="s">
        <v>37</v>
      </c>
      <c r="C7" s="49" t="s">
        <v>38</v>
      </c>
      <c r="D7" s="49"/>
      <c r="E7" s="49" t="s">
        <v>39</v>
      </c>
      <c r="F7" s="49" t="s">
        <v>40</v>
      </c>
      <c r="G7" s="49" t="s">
        <v>41</v>
      </c>
    </row>
    <row r="8" ht="22.4" customHeight="1" spans="2:7">
      <c r="B8" s="6" t="s">
        <v>13</v>
      </c>
      <c r="C8" s="6"/>
      <c r="D8" s="16">
        <f>D9+D27+D32</f>
        <v>16829.41</v>
      </c>
      <c r="E8" s="16">
        <f t="shared" ref="D8:G8" si="0">E9+E27+E32</f>
        <v>13357.71</v>
      </c>
      <c r="F8" s="16">
        <f t="shared" si="0"/>
        <v>200.75</v>
      </c>
      <c r="G8" s="16">
        <f t="shared" si="0"/>
        <v>13156.96</v>
      </c>
    </row>
    <row r="9" ht="19.8" customHeight="1" spans="2:7">
      <c r="B9" s="17">
        <v>208</v>
      </c>
      <c r="C9" s="18" t="s">
        <v>20</v>
      </c>
      <c r="D9" s="19">
        <f>D10+D13+D17+D22-0.01</f>
        <v>16809.74</v>
      </c>
      <c r="E9" s="19">
        <f>E10+E13+E17+E22</f>
        <v>13313.11</v>
      </c>
      <c r="F9" s="19">
        <f>F10+F22</f>
        <v>176.15</v>
      </c>
      <c r="G9" s="19">
        <f>G10+G13+G17+G22</f>
        <v>13136.96</v>
      </c>
    </row>
    <row r="10" ht="19.8" customHeight="1" spans="2:7">
      <c r="B10" s="20" t="s">
        <v>42</v>
      </c>
      <c r="C10" s="21" t="s">
        <v>43</v>
      </c>
      <c r="D10" s="19">
        <f t="shared" ref="D10:F10" si="1">D11+D12</f>
        <v>20.07</v>
      </c>
      <c r="E10" s="22">
        <f t="shared" si="1"/>
        <v>35.4</v>
      </c>
      <c r="F10" s="22">
        <f t="shared" si="1"/>
        <v>35.4</v>
      </c>
      <c r="G10" s="19"/>
    </row>
    <row r="11" ht="19.8" customHeight="1" spans="2:7">
      <c r="B11" s="20" t="s">
        <v>44</v>
      </c>
      <c r="C11" s="24" t="s">
        <v>45</v>
      </c>
      <c r="D11" s="19">
        <v>13.38</v>
      </c>
      <c r="E11" s="19">
        <v>23.6</v>
      </c>
      <c r="F11" s="19">
        <v>23.6</v>
      </c>
      <c r="G11" s="19"/>
    </row>
    <row r="12" ht="19.8" customHeight="1" spans="2:7">
      <c r="B12" s="20" t="s">
        <v>46</v>
      </c>
      <c r="C12" s="21" t="s">
        <v>47</v>
      </c>
      <c r="D12" s="19">
        <v>6.69</v>
      </c>
      <c r="E12" s="19">
        <v>11.8</v>
      </c>
      <c r="F12" s="19">
        <v>11.8</v>
      </c>
      <c r="G12" s="19"/>
    </row>
    <row r="13" ht="17.25" customHeight="1" spans="2:7">
      <c r="B13" s="20" t="s">
        <v>48</v>
      </c>
      <c r="C13" s="21" t="s">
        <v>49</v>
      </c>
      <c r="D13" s="19">
        <f t="shared" ref="D13:G13" si="2">D14+D15+D16</f>
        <v>3711.6</v>
      </c>
      <c r="E13" s="19">
        <f t="shared" si="2"/>
        <v>3943.34</v>
      </c>
      <c r="F13" s="19"/>
      <c r="G13" s="19">
        <f t="shared" si="2"/>
        <v>3943.34</v>
      </c>
    </row>
    <row r="14" ht="18.95" customHeight="1" spans="2:7">
      <c r="B14" s="20" t="s">
        <v>50</v>
      </c>
      <c r="C14" s="21" t="s">
        <v>51</v>
      </c>
      <c r="D14" s="19"/>
      <c r="E14" s="19">
        <v>1300</v>
      </c>
      <c r="F14" s="19"/>
      <c r="G14" s="19">
        <v>1300</v>
      </c>
    </row>
    <row r="15" ht="18.95" customHeight="1" spans="2:7">
      <c r="B15" s="20" t="s">
        <v>52</v>
      </c>
      <c r="C15" s="25" t="s">
        <v>53</v>
      </c>
      <c r="D15" s="19"/>
      <c r="E15" s="19">
        <v>1469.8</v>
      </c>
      <c r="F15" s="19"/>
      <c r="G15" s="19">
        <v>1469.8</v>
      </c>
    </row>
    <row r="16" ht="18.95" customHeight="1" spans="2:7">
      <c r="B16" s="20" t="s">
        <v>54</v>
      </c>
      <c r="C16" s="25" t="s">
        <v>55</v>
      </c>
      <c r="D16" s="19">
        <v>3711.6</v>
      </c>
      <c r="E16" s="19">
        <f>3764.54-2294-251-46</f>
        <v>1173.54</v>
      </c>
      <c r="F16" s="19"/>
      <c r="G16" s="19">
        <f>3764.54-2294-251-46</f>
        <v>1173.54</v>
      </c>
    </row>
    <row r="17" ht="17.25" customHeight="1" spans="2:7">
      <c r="B17" s="20" t="s">
        <v>56</v>
      </c>
      <c r="C17" s="25" t="s">
        <v>57</v>
      </c>
      <c r="D17" s="19">
        <f t="shared" ref="D17:G17" si="3">D18+D19+D20+D21</f>
        <v>10031.37</v>
      </c>
      <c r="E17" s="19">
        <f t="shared" si="3"/>
        <v>7082.62</v>
      </c>
      <c r="F17" s="19"/>
      <c r="G17" s="19">
        <f t="shared" si="3"/>
        <v>7082.62</v>
      </c>
    </row>
    <row r="18" ht="18.95" customHeight="1" spans="2:7">
      <c r="B18" s="20" t="s">
        <v>58</v>
      </c>
      <c r="C18" s="25" t="s">
        <v>59</v>
      </c>
      <c r="D18" s="19">
        <v>360</v>
      </c>
      <c r="E18" s="19">
        <f>1610-370</f>
        <v>1240</v>
      </c>
      <c r="F18" s="19"/>
      <c r="G18" s="19">
        <f>1610-370</f>
        <v>1240</v>
      </c>
    </row>
    <row r="19" ht="18.95" customHeight="1" spans="2:7">
      <c r="B19" s="20" t="s">
        <v>60</v>
      </c>
      <c r="C19" s="25" t="s">
        <v>61</v>
      </c>
      <c r="D19" s="19">
        <v>4500</v>
      </c>
      <c r="E19" s="19">
        <v>3505.8</v>
      </c>
      <c r="F19" s="19"/>
      <c r="G19" s="19">
        <v>3505.8</v>
      </c>
    </row>
    <row r="20" ht="18.95" customHeight="1" spans="2:7">
      <c r="B20" s="26" t="s">
        <v>62</v>
      </c>
      <c r="C20" s="25" t="s">
        <v>63</v>
      </c>
      <c r="D20" s="19">
        <v>5021.37</v>
      </c>
      <c r="E20" s="19">
        <v>2281.32</v>
      </c>
      <c r="F20" s="19"/>
      <c r="G20" s="19">
        <v>2281.32</v>
      </c>
    </row>
    <row r="21" ht="18.95" customHeight="1" spans="2:7">
      <c r="B21" s="20" t="s">
        <v>64</v>
      </c>
      <c r="C21" s="25" t="s">
        <v>65</v>
      </c>
      <c r="D21" s="19">
        <v>150</v>
      </c>
      <c r="E21" s="19">
        <v>55.5</v>
      </c>
      <c r="F21" s="19"/>
      <c r="G21" s="19">
        <v>55.5</v>
      </c>
    </row>
    <row r="22" ht="17.25" customHeight="1" spans="2:7">
      <c r="B22" s="20" t="s">
        <v>66</v>
      </c>
      <c r="C22" s="25" t="s">
        <v>67</v>
      </c>
      <c r="D22" s="19">
        <f>D23+D25+D26+D24</f>
        <v>3046.71</v>
      </c>
      <c r="E22" s="19">
        <f>E23+E25+E26</f>
        <v>2251.75</v>
      </c>
      <c r="F22" s="19">
        <v>140.75</v>
      </c>
      <c r="G22" s="19">
        <f>G23+G25+G26</f>
        <v>2111</v>
      </c>
    </row>
    <row r="23" ht="18.95" customHeight="1" spans="2:7">
      <c r="B23" s="20" t="s">
        <v>68</v>
      </c>
      <c r="C23" s="25" t="s">
        <v>69</v>
      </c>
      <c r="D23" s="19">
        <f>148.46+0.25</f>
        <v>148.71</v>
      </c>
      <c r="E23" s="19">
        <v>140.75</v>
      </c>
      <c r="F23" s="19">
        <f>200.75-F27-F32-F10</f>
        <v>140.75</v>
      </c>
      <c r="G23" s="19"/>
    </row>
    <row r="24" ht="18.95" customHeight="1" spans="2:7">
      <c r="B24" s="20" t="s">
        <v>70</v>
      </c>
      <c r="C24" s="21" t="s">
        <v>71</v>
      </c>
      <c r="D24" s="19">
        <v>282</v>
      </c>
      <c r="E24" s="19"/>
      <c r="F24" s="19"/>
      <c r="G24" s="19"/>
    </row>
    <row r="25" ht="18.95" customHeight="1" spans="2:7">
      <c r="B25" s="26" t="s">
        <v>72</v>
      </c>
      <c r="C25" s="25" t="s">
        <v>73</v>
      </c>
      <c r="D25" s="19">
        <v>236</v>
      </c>
      <c r="E25" s="19">
        <v>231</v>
      </c>
      <c r="F25" s="19"/>
      <c r="G25" s="19">
        <v>231</v>
      </c>
    </row>
    <row r="26" ht="18.95" customHeight="1" spans="2:7">
      <c r="B26" s="20" t="s">
        <v>74</v>
      </c>
      <c r="C26" s="25" t="s">
        <v>75</v>
      </c>
      <c r="D26" s="19">
        <v>2380</v>
      </c>
      <c r="E26" s="19">
        <v>1880</v>
      </c>
      <c r="F26" s="19"/>
      <c r="G26" s="19">
        <v>1880</v>
      </c>
    </row>
    <row r="27" ht="19.8" customHeight="1" spans="2:7">
      <c r="B27" s="27" t="s">
        <v>76</v>
      </c>
      <c r="C27" s="21" t="s">
        <v>22</v>
      </c>
      <c r="D27" s="19">
        <v>9.64</v>
      </c>
      <c r="E27" s="19">
        <v>32.8</v>
      </c>
      <c r="F27" s="19">
        <v>12.8</v>
      </c>
      <c r="G27" s="19">
        <f>231-104-107</f>
        <v>20</v>
      </c>
    </row>
    <row r="28" ht="19.8" customHeight="1" spans="2:7">
      <c r="B28" s="20" t="s">
        <v>77</v>
      </c>
      <c r="C28" s="24" t="s">
        <v>78</v>
      </c>
      <c r="D28" s="19">
        <v>9.64</v>
      </c>
      <c r="E28" s="19">
        <v>12.8</v>
      </c>
      <c r="F28" s="19">
        <v>12.8</v>
      </c>
      <c r="G28" s="19"/>
    </row>
    <row r="29" ht="19.8" customHeight="1" spans="2:7">
      <c r="B29" s="20" t="s">
        <v>79</v>
      </c>
      <c r="C29" s="24" t="s">
        <v>80</v>
      </c>
      <c r="D29" s="19">
        <v>9.64</v>
      </c>
      <c r="E29" s="19">
        <v>12.8</v>
      </c>
      <c r="F29" s="19">
        <v>12.8</v>
      </c>
      <c r="G29" s="19"/>
    </row>
    <row r="30" ht="17.25" customHeight="1" spans="2:7">
      <c r="B30" s="20" t="s">
        <v>81</v>
      </c>
      <c r="C30" s="25" t="s">
        <v>82</v>
      </c>
      <c r="D30" s="55"/>
      <c r="E30" s="19">
        <f>231-104-107</f>
        <v>20</v>
      </c>
      <c r="F30" s="19"/>
      <c r="G30" s="19">
        <f>231-104-107</f>
        <v>20</v>
      </c>
    </row>
    <row r="31" ht="17.25" customHeight="1" spans="2:7">
      <c r="B31" s="20" t="s">
        <v>83</v>
      </c>
      <c r="C31" s="25" t="s">
        <v>84</v>
      </c>
      <c r="D31" s="55"/>
      <c r="E31" s="19">
        <f>231-104-107</f>
        <v>20</v>
      </c>
      <c r="F31" s="19"/>
      <c r="G31" s="19">
        <f>231-104-107</f>
        <v>20</v>
      </c>
    </row>
    <row r="32" ht="17.25" customHeight="1" spans="2:7">
      <c r="B32" s="27" t="s">
        <v>85</v>
      </c>
      <c r="C32" s="21" t="s">
        <v>24</v>
      </c>
      <c r="D32" s="22">
        <v>10.03</v>
      </c>
      <c r="E32" s="19">
        <f>E33</f>
        <v>11.8</v>
      </c>
      <c r="F32" s="19">
        <f>F33</f>
        <v>11.8</v>
      </c>
      <c r="G32" s="19"/>
    </row>
    <row r="33" ht="17.25" customHeight="1" spans="2:7">
      <c r="B33" s="20" t="s">
        <v>86</v>
      </c>
      <c r="C33" s="21" t="s">
        <v>87</v>
      </c>
      <c r="D33" s="22">
        <v>10.03</v>
      </c>
      <c r="E33" s="19">
        <v>11.8</v>
      </c>
      <c r="F33" s="19">
        <v>11.8</v>
      </c>
      <c r="G33" s="19"/>
    </row>
    <row r="34" ht="18.95" customHeight="1" spans="2:7">
      <c r="B34" s="20" t="s">
        <v>88</v>
      </c>
      <c r="C34" s="21" t="s">
        <v>89</v>
      </c>
      <c r="D34" s="22">
        <v>10.03</v>
      </c>
      <c r="E34" s="19">
        <v>11.8</v>
      </c>
      <c r="F34" s="19">
        <v>11.8</v>
      </c>
      <c r="G34" s="19"/>
    </row>
    <row r="35" ht="23.25" customHeight="1" spans="2:7">
      <c r="B35" s="56" t="s">
        <v>90</v>
      </c>
      <c r="C35" s="56"/>
      <c r="D35" s="56"/>
      <c r="E35" s="56"/>
      <c r="F35" s="56"/>
      <c r="G35" s="56"/>
    </row>
  </sheetData>
  <mergeCells count="7">
    <mergeCell ref="B5:C5"/>
    <mergeCell ref="B6:C6"/>
    <mergeCell ref="E6:G6"/>
    <mergeCell ref="B8:C8"/>
    <mergeCell ref="B35:G35"/>
    <mergeCell ref="D6:D7"/>
    <mergeCell ref="B2:G3"/>
  </mergeCells>
  <printOptions horizontalCentered="1"/>
  <pageMargins left="0.0777777777777778" right="0.0777777777777778" top="0.392361111111111" bottom="0.0777777777777778" header="0" footer="0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3"/>
  <sheetViews>
    <sheetView tabSelected="1" workbookViewId="0">
      <selection activeCell="E19" sqref="E19:F19"/>
    </sheetView>
  </sheetViews>
  <sheetFormatPr defaultColWidth="10" defaultRowHeight="13.5" outlineLevelCol="5"/>
  <cols>
    <col min="1" max="1" width="0.275" customWidth="1"/>
    <col min="2" max="2" width="12.3083333333333" customWidth="1"/>
    <col min="3" max="3" width="55.7583333333333" customWidth="1"/>
    <col min="4" max="4" width="17.1" customWidth="1"/>
    <col min="5" max="5" width="16.5583333333333" customWidth="1"/>
    <col min="6" max="6" width="17.5" customWidth="1"/>
    <col min="7" max="7" width="9.775" customWidth="1"/>
  </cols>
  <sheetData>
    <row r="1" ht="18.1" customHeight="1" spans="1:6">
      <c r="A1" s="1"/>
      <c r="B1" s="52" t="s">
        <v>91</v>
      </c>
      <c r="C1" s="37"/>
      <c r="D1" s="37"/>
      <c r="E1" s="37"/>
      <c r="F1" s="37"/>
    </row>
    <row r="2" ht="16.35" customHeight="1" spans="2:6">
      <c r="B2" s="41" t="s">
        <v>92</v>
      </c>
      <c r="C2" s="41"/>
      <c r="D2" s="41"/>
      <c r="E2" s="41"/>
      <c r="F2" s="41"/>
    </row>
    <row r="3" ht="16.35" customHeight="1" spans="2:6">
      <c r="B3" s="41"/>
      <c r="C3" s="41"/>
      <c r="D3" s="41"/>
      <c r="E3" s="41"/>
      <c r="F3" s="41"/>
    </row>
    <row r="4" ht="16.35" customHeight="1" spans="2:6">
      <c r="B4" s="37"/>
      <c r="C4" s="37"/>
      <c r="D4" s="37"/>
      <c r="E4" s="37"/>
      <c r="F4" s="37"/>
    </row>
    <row r="5" ht="25" customHeight="1" spans="2:6">
      <c r="B5" s="4" t="s">
        <v>7</v>
      </c>
      <c r="C5" s="4"/>
      <c r="D5" s="37"/>
      <c r="E5" s="37"/>
      <c r="F5" s="10" t="s">
        <v>8</v>
      </c>
    </row>
    <row r="6" ht="36.2" customHeight="1" spans="2:6">
      <c r="B6" s="44" t="s">
        <v>93</v>
      </c>
      <c r="C6" s="44"/>
      <c r="D6" s="44" t="s">
        <v>94</v>
      </c>
      <c r="E6" s="44"/>
      <c r="F6" s="44"/>
    </row>
    <row r="7" ht="27.6" customHeight="1" spans="2:6">
      <c r="B7" s="44" t="s">
        <v>95</v>
      </c>
      <c r="C7" s="44" t="s">
        <v>38</v>
      </c>
      <c r="D7" s="44" t="s">
        <v>39</v>
      </c>
      <c r="E7" s="44" t="s">
        <v>96</v>
      </c>
      <c r="F7" s="44" t="s">
        <v>97</v>
      </c>
    </row>
    <row r="8" ht="19.8" customHeight="1" spans="2:6">
      <c r="B8" s="45" t="s">
        <v>13</v>
      </c>
      <c r="C8" s="45"/>
      <c r="D8" s="7">
        <v>200.75</v>
      </c>
      <c r="E8" s="7">
        <v>157.3</v>
      </c>
      <c r="F8" s="7">
        <v>43.45</v>
      </c>
    </row>
    <row r="9" ht="19.8" customHeight="1" spans="2:6">
      <c r="B9" s="17">
        <v>301</v>
      </c>
      <c r="C9" s="18" t="s">
        <v>98</v>
      </c>
      <c r="D9" s="9">
        <v>143.85</v>
      </c>
      <c r="E9" s="9">
        <v>143.85</v>
      </c>
      <c r="F9" s="9"/>
    </row>
    <row r="10" ht="18.95" customHeight="1" spans="2:6">
      <c r="B10" s="17" t="s">
        <v>99</v>
      </c>
      <c r="C10" s="23" t="s">
        <v>100</v>
      </c>
      <c r="D10" s="9">
        <v>41.24</v>
      </c>
      <c r="E10" s="9">
        <v>41.24</v>
      </c>
      <c r="F10" s="9"/>
    </row>
    <row r="11" ht="18.95" customHeight="1" spans="2:6">
      <c r="B11" s="53" t="s">
        <v>101</v>
      </c>
      <c r="C11" s="23" t="s">
        <v>102</v>
      </c>
      <c r="D11" s="9">
        <v>35.82</v>
      </c>
      <c r="E11" s="9">
        <v>35.82</v>
      </c>
      <c r="F11" s="9"/>
    </row>
    <row r="12" ht="18.95" customHeight="1" spans="2:6">
      <c r="B12" s="53" t="s">
        <v>103</v>
      </c>
      <c r="C12" s="23" t="s">
        <v>104</v>
      </c>
      <c r="D12" s="9">
        <v>7.46</v>
      </c>
      <c r="E12" s="9">
        <v>7.46</v>
      </c>
      <c r="F12" s="9"/>
    </row>
    <row r="13" ht="18.95" customHeight="1" spans="2:6">
      <c r="B13" s="53" t="s">
        <v>105</v>
      </c>
      <c r="C13" s="54" t="s">
        <v>106</v>
      </c>
      <c r="D13" s="9">
        <v>23.6</v>
      </c>
      <c r="E13" s="9">
        <v>23.6</v>
      </c>
      <c r="F13" s="9"/>
    </row>
    <row r="14" ht="18.95" customHeight="1" spans="2:6">
      <c r="B14" s="53" t="s">
        <v>107</v>
      </c>
      <c r="C14" s="23" t="s">
        <v>108</v>
      </c>
      <c r="D14" s="9">
        <v>11.78</v>
      </c>
      <c r="E14" s="9">
        <v>11.78</v>
      </c>
      <c r="F14" s="9"/>
    </row>
    <row r="15" ht="18.95" customHeight="1" spans="2:6">
      <c r="B15" s="53" t="s">
        <v>109</v>
      </c>
      <c r="C15" s="23" t="s">
        <v>110</v>
      </c>
      <c r="D15" s="9">
        <v>9.83</v>
      </c>
      <c r="E15" s="9">
        <v>9.83</v>
      </c>
      <c r="F15" s="9"/>
    </row>
    <row r="16" ht="18.95" customHeight="1" spans="2:6">
      <c r="B16" s="53" t="s">
        <v>111</v>
      </c>
      <c r="C16" s="23" t="s">
        <v>112</v>
      </c>
      <c r="D16" s="9">
        <v>0.79</v>
      </c>
      <c r="E16" s="9">
        <v>0.79</v>
      </c>
      <c r="F16" s="9"/>
    </row>
    <row r="17" ht="18.95" customHeight="1" spans="2:6">
      <c r="B17" s="53" t="s">
        <v>113</v>
      </c>
      <c r="C17" s="23" t="s">
        <v>114</v>
      </c>
      <c r="D17" s="9">
        <v>11.8</v>
      </c>
      <c r="E17" s="9">
        <v>11.8</v>
      </c>
      <c r="F17" s="9"/>
    </row>
    <row r="18" ht="18.95" customHeight="1" spans="2:6">
      <c r="B18" s="53" t="s">
        <v>115</v>
      </c>
      <c r="C18" s="23" t="s">
        <v>116</v>
      </c>
      <c r="D18" s="9">
        <v>1.53</v>
      </c>
      <c r="E18" s="9">
        <v>1.53</v>
      </c>
      <c r="F18" s="9"/>
    </row>
    <row r="19" ht="19.8" customHeight="1" spans="2:6">
      <c r="B19" s="17" t="s">
        <v>117</v>
      </c>
      <c r="C19" s="18" t="s">
        <v>118</v>
      </c>
      <c r="D19" s="9">
        <v>55.46</v>
      </c>
      <c r="E19" s="9">
        <v>12.01</v>
      </c>
      <c r="F19" s="9">
        <v>43.45</v>
      </c>
    </row>
    <row r="20" ht="18.95" customHeight="1" spans="2:6">
      <c r="B20" s="53" t="s">
        <v>119</v>
      </c>
      <c r="C20" s="23" t="s">
        <v>120</v>
      </c>
      <c r="D20" s="9">
        <v>5.55</v>
      </c>
      <c r="E20" s="9"/>
      <c r="F20" s="9">
        <v>5.55</v>
      </c>
    </row>
    <row r="21" ht="18.95" customHeight="1" spans="2:6">
      <c r="B21" s="53" t="s">
        <v>121</v>
      </c>
      <c r="C21" s="23" t="s">
        <v>122</v>
      </c>
      <c r="D21" s="9">
        <v>0.5</v>
      </c>
      <c r="E21" s="9"/>
      <c r="F21" s="9">
        <v>0.5</v>
      </c>
    </row>
    <row r="22" ht="18.95" customHeight="1" spans="2:6">
      <c r="B22" s="53" t="s">
        <v>123</v>
      </c>
      <c r="C22" s="23" t="s">
        <v>124</v>
      </c>
      <c r="D22" s="9">
        <v>0.6</v>
      </c>
      <c r="E22" s="9"/>
      <c r="F22" s="9">
        <v>0.6</v>
      </c>
    </row>
    <row r="23" ht="18.95" customHeight="1" spans="2:6">
      <c r="B23" s="53" t="s">
        <v>125</v>
      </c>
      <c r="C23" s="23" t="s">
        <v>126</v>
      </c>
      <c r="D23" s="9">
        <v>2.81</v>
      </c>
      <c r="E23" s="9"/>
      <c r="F23" s="9">
        <v>2.81</v>
      </c>
    </row>
    <row r="24" ht="18.95" customHeight="1" spans="2:6">
      <c r="B24" s="53" t="s">
        <v>127</v>
      </c>
      <c r="C24" s="23" t="s">
        <v>128</v>
      </c>
      <c r="D24" s="9">
        <v>0.79</v>
      </c>
      <c r="E24" s="9"/>
      <c r="F24" s="9">
        <v>0.79</v>
      </c>
    </row>
    <row r="25" ht="18.95" customHeight="1" spans="2:6">
      <c r="B25" s="53" t="s">
        <v>129</v>
      </c>
      <c r="C25" s="23" t="s">
        <v>130</v>
      </c>
      <c r="D25" s="9">
        <v>1</v>
      </c>
      <c r="E25" s="9"/>
      <c r="F25" s="9">
        <v>1</v>
      </c>
    </row>
    <row r="26" ht="18.95" customHeight="1" spans="2:6">
      <c r="B26" s="53" t="s">
        <v>131</v>
      </c>
      <c r="C26" s="23" t="s">
        <v>132</v>
      </c>
      <c r="D26" s="9">
        <v>1.83</v>
      </c>
      <c r="E26" s="9"/>
      <c r="F26" s="9">
        <v>1.83</v>
      </c>
    </row>
    <row r="27" ht="18.95" customHeight="1" spans="2:6">
      <c r="B27" s="53" t="s">
        <v>133</v>
      </c>
      <c r="C27" s="23" t="s">
        <v>134</v>
      </c>
      <c r="D27" s="9">
        <v>1</v>
      </c>
      <c r="E27" s="9"/>
      <c r="F27" s="9">
        <v>1</v>
      </c>
    </row>
    <row r="28" ht="18.95" customHeight="1" spans="2:6">
      <c r="B28" s="53" t="s">
        <v>135</v>
      </c>
      <c r="C28" s="23" t="s">
        <v>136</v>
      </c>
      <c r="D28" s="9">
        <v>1.1</v>
      </c>
      <c r="E28" s="9"/>
      <c r="F28" s="9">
        <v>1.1</v>
      </c>
    </row>
    <row r="29" ht="18.95" customHeight="1" spans="2:6">
      <c r="B29" s="53" t="s">
        <v>137</v>
      </c>
      <c r="C29" s="23" t="s">
        <v>138</v>
      </c>
      <c r="D29" s="9">
        <v>1.65</v>
      </c>
      <c r="E29" s="9"/>
      <c r="F29" s="9">
        <v>1.65</v>
      </c>
    </row>
    <row r="30" ht="18.95" customHeight="1" spans="2:6">
      <c r="B30" s="53" t="s">
        <v>139</v>
      </c>
      <c r="C30" s="23" t="s">
        <v>140</v>
      </c>
      <c r="D30" s="9">
        <v>12.01</v>
      </c>
      <c r="E30" s="9">
        <v>12.01</v>
      </c>
      <c r="F30" s="9"/>
    </row>
    <row r="31" ht="18.95" customHeight="1" spans="2:6">
      <c r="B31" s="53" t="s">
        <v>141</v>
      </c>
      <c r="C31" s="23" t="s">
        <v>142</v>
      </c>
      <c r="D31" s="9">
        <v>26.62</v>
      </c>
      <c r="E31" s="9"/>
      <c r="F31" s="9">
        <v>26.62</v>
      </c>
    </row>
    <row r="32" ht="19.8" customHeight="1" spans="2:6">
      <c r="B32" s="17" t="s">
        <v>143</v>
      </c>
      <c r="C32" s="18" t="s">
        <v>144</v>
      </c>
      <c r="D32" s="9">
        <v>1.44</v>
      </c>
      <c r="E32" s="9">
        <v>1.44</v>
      </c>
      <c r="F32" s="9"/>
    </row>
    <row r="33" ht="18.95" customHeight="1" spans="2:6">
      <c r="B33" s="53" t="s">
        <v>145</v>
      </c>
      <c r="C33" s="54" t="s">
        <v>146</v>
      </c>
      <c r="D33" s="9">
        <v>1.44</v>
      </c>
      <c r="E33" s="9">
        <v>1.44</v>
      </c>
      <c r="F33" s="9"/>
    </row>
  </sheetData>
  <mergeCells count="5">
    <mergeCell ref="B5:C5"/>
    <mergeCell ref="B6:C6"/>
    <mergeCell ref="D6:F6"/>
    <mergeCell ref="B8:C8"/>
    <mergeCell ref="B2:F3"/>
  </mergeCells>
  <printOptions horizontalCentered="1"/>
  <pageMargins left="0.0777777777777778" right="0.0777777777777778" top="0.392361111111111" bottom="0.0777777777777778" header="0" footer="0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9"/>
  <sheetViews>
    <sheetView workbookViewId="0">
      <selection activeCell="F11" sqref="F11"/>
    </sheetView>
  </sheetViews>
  <sheetFormatPr defaultColWidth="10" defaultRowHeight="13.5"/>
  <cols>
    <col min="1" max="1" width="0.408333333333333" customWidth="1"/>
    <col min="2" max="2" width="11.2833333333333" customWidth="1"/>
    <col min="3" max="3" width="11.8083333333333" customWidth="1"/>
    <col min="4" max="4" width="11.6666666666667" customWidth="1"/>
    <col min="5" max="5" width="12.6166666666667" customWidth="1"/>
    <col min="6" max="6" width="11.8083333333333" customWidth="1"/>
    <col min="7" max="7" width="12.4833333333333" customWidth="1"/>
    <col min="8" max="8" width="11.6666666666667" customWidth="1"/>
    <col min="9" max="9" width="11.2666666666667" customWidth="1"/>
    <col min="10" max="10" width="12.0833333333333" customWidth="1"/>
    <col min="11" max="11" width="11.8083333333333" customWidth="1"/>
    <col min="12" max="12" width="12.8916666666667" customWidth="1"/>
    <col min="13" max="13" width="13.3" customWidth="1"/>
    <col min="14" max="14" width="9.775" customWidth="1"/>
  </cols>
  <sheetData>
    <row r="1" ht="16.35" customHeight="1" spans="1:2">
      <c r="A1" s="1"/>
      <c r="B1" s="2" t="s">
        <v>147</v>
      </c>
    </row>
    <row r="2" ht="16.35" customHeight="1" spans="2:13">
      <c r="B2" s="47" t="s">
        <v>148</v>
      </c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</row>
    <row r="3" ht="16.35" customHeight="1" spans="2:13"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</row>
    <row r="4" ht="16.35" customHeight="1" spans="2:13"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</row>
    <row r="5" ht="19.55" customHeight="1" spans="2:13">
      <c r="B5" s="42" t="s">
        <v>7</v>
      </c>
      <c r="C5" s="42"/>
      <c r="D5" s="42"/>
      <c r="E5" s="42"/>
      <c r="F5" s="42"/>
      <c r="G5" s="42"/>
      <c r="M5" s="10" t="s">
        <v>8</v>
      </c>
    </row>
    <row r="6" ht="38.8" customHeight="1" spans="2:13">
      <c r="B6" s="48" t="s">
        <v>35</v>
      </c>
      <c r="C6" s="48"/>
      <c r="D6" s="48"/>
      <c r="E6" s="48"/>
      <c r="F6" s="48"/>
      <c r="G6" s="48"/>
      <c r="H6" s="49" t="s">
        <v>36</v>
      </c>
      <c r="I6" s="49"/>
      <c r="J6" s="49"/>
      <c r="K6" s="49"/>
      <c r="L6" s="49"/>
      <c r="M6" s="49"/>
    </row>
    <row r="7" ht="36.2" customHeight="1" spans="2:13">
      <c r="B7" s="49" t="s">
        <v>13</v>
      </c>
      <c r="C7" s="49" t="s">
        <v>149</v>
      </c>
      <c r="D7" s="49" t="s">
        <v>150</v>
      </c>
      <c r="E7" s="49"/>
      <c r="F7" s="49"/>
      <c r="G7" s="49" t="s">
        <v>151</v>
      </c>
      <c r="H7" s="49" t="s">
        <v>13</v>
      </c>
      <c r="I7" s="49" t="s">
        <v>149</v>
      </c>
      <c r="J7" s="49" t="s">
        <v>150</v>
      </c>
      <c r="K7" s="49"/>
      <c r="L7" s="49"/>
      <c r="M7" s="49" t="s">
        <v>151</v>
      </c>
    </row>
    <row r="8" ht="36.2" customHeight="1" spans="2:13">
      <c r="B8" s="49"/>
      <c r="C8" s="49"/>
      <c r="D8" s="49" t="s">
        <v>152</v>
      </c>
      <c r="E8" s="49" t="s">
        <v>153</v>
      </c>
      <c r="F8" s="49" t="s">
        <v>154</v>
      </c>
      <c r="G8" s="49"/>
      <c r="H8" s="49"/>
      <c r="I8" s="49"/>
      <c r="J8" s="49" t="s">
        <v>152</v>
      </c>
      <c r="K8" s="49" t="s">
        <v>153</v>
      </c>
      <c r="L8" s="49" t="s">
        <v>154</v>
      </c>
      <c r="M8" s="49"/>
    </row>
    <row r="9" ht="25.85" customHeight="1" spans="2:13">
      <c r="B9" s="50">
        <v>24</v>
      </c>
      <c r="C9" s="50">
        <v>0</v>
      </c>
      <c r="D9" s="50">
        <v>22</v>
      </c>
      <c r="E9" s="50">
        <v>18</v>
      </c>
      <c r="F9" s="50">
        <v>4</v>
      </c>
      <c r="G9" s="50">
        <v>2</v>
      </c>
      <c r="H9" s="51">
        <v>1</v>
      </c>
      <c r="I9" s="51">
        <v>0</v>
      </c>
      <c r="J9" s="51">
        <v>0</v>
      </c>
      <c r="K9" s="51">
        <v>0</v>
      </c>
      <c r="L9" s="51">
        <v>0</v>
      </c>
      <c r="M9" s="51">
        <v>1</v>
      </c>
    </row>
  </sheetData>
  <mergeCells count="12">
    <mergeCell ref="B5:G5"/>
    <mergeCell ref="B6:G6"/>
    <mergeCell ref="H6:M6"/>
    <mergeCell ref="D7:F7"/>
    <mergeCell ref="J7:L7"/>
    <mergeCell ref="B7:B8"/>
    <mergeCell ref="C7:C8"/>
    <mergeCell ref="G7:G8"/>
    <mergeCell ref="H7:H8"/>
    <mergeCell ref="I7:I8"/>
    <mergeCell ref="M7:M8"/>
    <mergeCell ref="B2:M4"/>
  </mergeCells>
  <printOptions horizontalCentered="1"/>
  <pageMargins left="0.0777777777777778" right="0.0777777777777778" top="0.392361111111111" bottom="0.0777777777777778" header="0" footer="0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1"/>
  <sheetViews>
    <sheetView workbookViewId="0">
      <selection activeCell="F14" sqref="F14"/>
    </sheetView>
  </sheetViews>
  <sheetFormatPr defaultColWidth="10" defaultRowHeight="13.5" outlineLevelCol="5"/>
  <cols>
    <col min="1" max="1" width="0.408333333333333" customWidth="1"/>
    <col min="2" max="2" width="11.2833333333333" customWidth="1"/>
    <col min="3" max="3" width="36.5" customWidth="1"/>
    <col min="4" max="4" width="18.0916666666667" customWidth="1"/>
    <col min="5" max="5" width="14.7916666666667" customWidth="1"/>
    <col min="6" max="6" width="15.3333333333333" customWidth="1"/>
    <col min="7" max="7" width="9.775" customWidth="1"/>
  </cols>
  <sheetData>
    <row r="1" ht="16.35" customHeight="1" spans="1:6">
      <c r="A1" s="1"/>
      <c r="B1" s="40" t="s">
        <v>155</v>
      </c>
      <c r="C1" s="37"/>
      <c r="D1" s="37"/>
      <c r="E1" s="37"/>
      <c r="F1" s="37"/>
    </row>
    <row r="2" ht="25" customHeight="1" spans="2:6">
      <c r="B2" s="41" t="s">
        <v>156</v>
      </c>
      <c r="C2" s="41"/>
      <c r="D2" s="41"/>
      <c r="E2" s="41"/>
      <c r="F2" s="41"/>
    </row>
    <row r="3" ht="26.7" customHeight="1" spans="2:6">
      <c r="B3" s="41"/>
      <c r="C3" s="41"/>
      <c r="D3" s="41"/>
      <c r="E3" s="41"/>
      <c r="F3" s="41"/>
    </row>
    <row r="4" ht="16.35" customHeight="1" spans="2:6">
      <c r="B4" s="37"/>
      <c r="C4" s="37"/>
      <c r="D4" s="37"/>
      <c r="E4" s="37"/>
      <c r="F4" s="37"/>
    </row>
    <row r="5" ht="19.55" customHeight="1" spans="2:6">
      <c r="B5" s="42" t="s">
        <v>7</v>
      </c>
      <c r="C5" s="42"/>
      <c r="D5" s="42"/>
      <c r="E5" s="37"/>
      <c r="F5" s="10" t="s">
        <v>8</v>
      </c>
    </row>
    <row r="6" ht="33.6" customHeight="1" spans="2:6">
      <c r="B6" s="43" t="s">
        <v>37</v>
      </c>
      <c r="C6" s="43" t="s">
        <v>38</v>
      </c>
      <c r="D6" s="43" t="s">
        <v>157</v>
      </c>
      <c r="E6" s="44"/>
      <c r="F6" s="44"/>
    </row>
    <row r="7" ht="31.05" customHeight="1" spans="2:6">
      <c r="B7" s="44"/>
      <c r="C7" s="44"/>
      <c r="D7" s="44" t="s">
        <v>39</v>
      </c>
      <c r="E7" s="44" t="s">
        <v>40</v>
      </c>
      <c r="F7" s="44" t="s">
        <v>41</v>
      </c>
    </row>
    <row r="8" ht="20.7" customHeight="1" spans="2:6">
      <c r="B8" s="45" t="s">
        <v>13</v>
      </c>
      <c r="C8" s="45"/>
      <c r="D8" s="7"/>
      <c r="E8" s="7"/>
      <c r="F8" s="7"/>
    </row>
    <row r="9" ht="16.35" customHeight="1" spans="2:6">
      <c r="B9" s="46"/>
      <c r="C9" s="18"/>
      <c r="D9" s="9"/>
      <c r="E9" s="9"/>
      <c r="F9" s="9"/>
    </row>
    <row r="10" ht="16.35" customHeight="1" spans="2:6">
      <c r="B10" s="46" t="s">
        <v>158</v>
      </c>
      <c r="C10" s="18" t="s">
        <v>158</v>
      </c>
      <c r="D10" s="9"/>
      <c r="E10" s="9"/>
      <c r="F10" s="9"/>
    </row>
    <row r="11" ht="16.35" customHeight="1" spans="2:6">
      <c r="B11" s="46" t="s">
        <v>159</v>
      </c>
      <c r="C11" s="18" t="s">
        <v>159</v>
      </c>
      <c r="D11" s="9"/>
      <c r="E11" s="9"/>
      <c r="F11" s="9"/>
    </row>
  </sheetData>
  <mergeCells count="6">
    <mergeCell ref="B5:D5"/>
    <mergeCell ref="D6:F6"/>
    <mergeCell ref="B8:C8"/>
    <mergeCell ref="B6:B7"/>
    <mergeCell ref="C6:C7"/>
    <mergeCell ref="B2:F3"/>
  </mergeCells>
  <printOptions horizontalCentered="1"/>
  <pageMargins left="0.0777777777777778" right="0.0777777777777778" top="0.392361111111111" bottom="0.0777777777777778" header="0" footer="0"/>
  <pageSetup paperSize="9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7"/>
  <sheetViews>
    <sheetView workbookViewId="0">
      <selection activeCell="D9" sqref="D9"/>
    </sheetView>
  </sheetViews>
  <sheetFormatPr defaultColWidth="10" defaultRowHeight="13.5" outlineLevelCol="5"/>
  <cols>
    <col min="1" max="1" width="0.808333333333333" customWidth="1"/>
    <col min="2" max="2" width="0.133333333333333" customWidth="1"/>
    <col min="3" max="3" width="25.6416666666667" customWidth="1"/>
    <col min="4" max="4" width="16.825" customWidth="1"/>
    <col min="5" max="5" width="26.6" customWidth="1"/>
    <col min="6" max="6" width="17.3666666666667" customWidth="1"/>
    <col min="7" max="9" width="9.775" customWidth="1"/>
  </cols>
  <sheetData>
    <row r="1" ht="16.35" customHeight="1" spans="1:3">
      <c r="A1" s="1"/>
      <c r="C1" s="2" t="s">
        <v>160</v>
      </c>
    </row>
    <row r="2" ht="16.35" customHeight="1" spans="3:6">
      <c r="C2" s="11" t="s">
        <v>161</v>
      </c>
      <c r="D2" s="11"/>
      <c r="E2" s="11"/>
      <c r="F2" s="11"/>
    </row>
    <row r="3" ht="16.35" customHeight="1" spans="3:6">
      <c r="C3" s="11"/>
      <c r="D3" s="11"/>
      <c r="E3" s="11"/>
      <c r="F3" s="11"/>
    </row>
    <row r="4" ht="16.35" customHeight="1"/>
    <row r="5" ht="22.8" customHeight="1" spans="3:6">
      <c r="C5" s="4" t="s">
        <v>7</v>
      </c>
      <c r="D5" s="4"/>
      <c r="E5" s="4"/>
      <c r="F5" s="33" t="s">
        <v>8</v>
      </c>
    </row>
    <row r="6" ht="34.5" customHeight="1" spans="3:6">
      <c r="C6" s="34" t="s">
        <v>9</v>
      </c>
      <c r="D6" s="34"/>
      <c r="E6" s="34" t="s">
        <v>10</v>
      </c>
      <c r="F6" s="34"/>
    </row>
    <row r="7" ht="32.75" customHeight="1" spans="3:6">
      <c r="C7" s="34" t="s">
        <v>11</v>
      </c>
      <c r="D7" s="34" t="s">
        <v>12</v>
      </c>
      <c r="E7" s="34" t="s">
        <v>11</v>
      </c>
      <c r="F7" s="34" t="s">
        <v>12</v>
      </c>
    </row>
    <row r="8" ht="25" customHeight="1" spans="3:6">
      <c r="C8" s="35" t="s">
        <v>13</v>
      </c>
      <c r="D8" s="36">
        <v>13357.71</v>
      </c>
      <c r="E8" s="35" t="s">
        <v>13</v>
      </c>
      <c r="F8" s="36">
        <v>13357.71</v>
      </c>
    </row>
    <row r="9" ht="20.7" customHeight="1" spans="2:6">
      <c r="B9" s="37" t="s">
        <v>162</v>
      </c>
      <c r="C9" s="38" t="s">
        <v>19</v>
      </c>
      <c r="D9" s="36">
        <v>13357.71</v>
      </c>
      <c r="E9" s="38" t="s">
        <v>20</v>
      </c>
      <c r="F9" s="36">
        <v>13313.11</v>
      </c>
    </row>
    <row r="10" ht="20.7" customHeight="1" spans="2:6">
      <c r="B10" s="37"/>
      <c r="C10" s="38" t="s">
        <v>21</v>
      </c>
      <c r="D10" s="36"/>
      <c r="E10" s="39" t="s">
        <v>22</v>
      </c>
      <c r="F10" s="36">
        <v>32.8</v>
      </c>
    </row>
    <row r="11" ht="20.7" customHeight="1" spans="2:6">
      <c r="B11" s="37"/>
      <c r="C11" s="38" t="s">
        <v>23</v>
      </c>
      <c r="D11" s="36"/>
      <c r="E11" s="39" t="s">
        <v>24</v>
      </c>
      <c r="F11" s="36">
        <v>11.8</v>
      </c>
    </row>
    <row r="12" ht="20.7" customHeight="1" spans="2:6">
      <c r="B12" s="37"/>
      <c r="C12" s="38" t="s">
        <v>163</v>
      </c>
      <c r="D12" s="36"/>
      <c r="E12" s="38"/>
      <c r="F12" s="36"/>
    </row>
    <row r="13" ht="20.7" customHeight="1" spans="2:6">
      <c r="B13" s="37"/>
      <c r="C13" s="38" t="s">
        <v>164</v>
      </c>
      <c r="D13" s="36"/>
      <c r="E13" s="38"/>
      <c r="F13" s="36"/>
    </row>
    <row r="14" ht="20.7" customHeight="1" spans="2:6">
      <c r="B14" s="37"/>
      <c r="C14" s="38" t="s">
        <v>165</v>
      </c>
      <c r="D14" s="36"/>
      <c r="E14" s="38"/>
      <c r="F14" s="36"/>
    </row>
    <row r="15" ht="20.7" customHeight="1" spans="2:6">
      <c r="B15" s="37"/>
      <c r="C15" s="38" t="s">
        <v>166</v>
      </c>
      <c r="D15" s="36"/>
      <c r="E15" s="38"/>
      <c r="F15" s="36"/>
    </row>
    <row r="16" ht="20.7" customHeight="1" spans="2:6">
      <c r="B16" s="37"/>
      <c r="C16" s="38" t="s">
        <v>167</v>
      </c>
      <c r="D16" s="36"/>
      <c r="E16" s="38"/>
      <c r="F16" s="36"/>
    </row>
    <row r="17" ht="20.7" customHeight="1" spans="2:6">
      <c r="B17" s="37"/>
      <c r="C17" s="38" t="s">
        <v>168</v>
      </c>
      <c r="D17" s="36"/>
      <c r="E17" s="38"/>
      <c r="F17" s="36"/>
    </row>
  </sheetData>
  <mergeCells count="4">
    <mergeCell ref="C5:E5"/>
    <mergeCell ref="C6:D6"/>
    <mergeCell ref="E6:F6"/>
    <mergeCell ref="C2:F3"/>
  </mergeCells>
  <printOptions horizontalCentered="1"/>
  <pageMargins left="0.0777777777777778" right="0.0777777777777778" top="0.392361111111111" bottom="0.0777777777777778" header="0" footer="0"/>
  <pageSetup paperSize="9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34"/>
  <sheetViews>
    <sheetView topLeftCell="A10" workbookViewId="0">
      <selection activeCell="D12" sqref="D12"/>
    </sheetView>
  </sheetViews>
  <sheetFormatPr defaultColWidth="10" defaultRowHeight="13.5"/>
  <cols>
    <col min="1" max="1" width="0.408333333333333" customWidth="1"/>
    <col min="2" max="2" width="9.74166666666667" customWidth="1"/>
    <col min="3" max="3" width="29.9916666666667" customWidth="1"/>
    <col min="4" max="4" width="11.5333333333333" customWidth="1"/>
    <col min="5" max="5" width="9.775" customWidth="1"/>
    <col min="6" max="6" width="10.5833333333333" customWidth="1"/>
    <col min="7" max="7" width="11.125" customWidth="1"/>
    <col min="8" max="8" width="10.5833333333333" customWidth="1"/>
    <col min="9" max="9" width="10.8583333333333" customWidth="1"/>
    <col min="10" max="10" width="10.7166666666667" customWidth="1"/>
    <col min="11" max="11" width="10.4416666666667" customWidth="1"/>
    <col min="12" max="12" width="11.4" customWidth="1"/>
    <col min="13" max="13" width="11.5333333333333" customWidth="1"/>
    <col min="14" max="14" width="9.775" customWidth="1"/>
  </cols>
  <sheetData>
    <row r="1" ht="16.35" customHeight="1" spans="1:2">
      <c r="A1" s="1"/>
      <c r="B1" s="2" t="s">
        <v>169</v>
      </c>
    </row>
    <row r="2" ht="16.35" customHeight="1" spans="2:13">
      <c r="B2" s="11" t="s">
        <v>170</v>
      </c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</row>
    <row r="3" ht="16.35" customHeight="1" spans="2:13"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</row>
    <row r="4" ht="16.35" customHeight="1"/>
    <row r="5" ht="22.8" customHeight="1" spans="2:13">
      <c r="B5" s="4" t="s">
        <v>7</v>
      </c>
      <c r="C5" s="4"/>
      <c r="D5" s="4"/>
      <c r="E5" s="4"/>
      <c r="F5" s="4"/>
      <c r="G5" s="4"/>
      <c r="M5" s="10" t="s">
        <v>8</v>
      </c>
    </row>
    <row r="6" ht="36.2" customHeight="1" spans="2:13">
      <c r="B6" s="28" t="s">
        <v>171</v>
      </c>
      <c r="C6" s="28"/>
      <c r="D6" s="28" t="s">
        <v>39</v>
      </c>
      <c r="E6" s="29" t="s">
        <v>172</v>
      </c>
      <c r="F6" s="29" t="s">
        <v>173</v>
      </c>
      <c r="G6" s="29" t="s">
        <v>174</v>
      </c>
      <c r="H6" s="29" t="s">
        <v>175</v>
      </c>
      <c r="I6" s="29" t="s">
        <v>176</v>
      </c>
      <c r="J6" s="29" t="s">
        <v>177</v>
      </c>
      <c r="K6" s="29" t="s">
        <v>178</v>
      </c>
      <c r="L6" s="29" t="s">
        <v>179</v>
      </c>
      <c r="M6" s="29" t="s">
        <v>180</v>
      </c>
    </row>
    <row r="7" ht="30.15" customHeight="1" spans="2:13">
      <c r="B7" s="28" t="s">
        <v>95</v>
      </c>
      <c r="C7" s="28" t="s">
        <v>38</v>
      </c>
      <c r="D7" s="28"/>
      <c r="E7" s="29"/>
      <c r="F7" s="29"/>
      <c r="G7" s="29"/>
      <c r="H7" s="29"/>
      <c r="I7" s="29"/>
      <c r="J7" s="29"/>
      <c r="K7" s="29"/>
      <c r="L7" s="29"/>
      <c r="M7" s="29"/>
    </row>
    <row r="8" ht="20.7" customHeight="1" spans="2:13">
      <c r="B8" s="30" t="s">
        <v>13</v>
      </c>
      <c r="C8" s="30"/>
      <c r="D8" s="16">
        <f>D9+D27+D32</f>
        <v>13357.71</v>
      </c>
      <c r="E8" s="16">
        <f>E9+E27+E32</f>
        <v>13357.71</v>
      </c>
      <c r="F8" s="31"/>
      <c r="G8" s="31"/>
      <c r="H8" s="31"/>
      <c r="I8" s="31"/>
      <c r="J8" s="31"/>
      <c r="K8" s="31"/>
      <c r="L8" s="31"/>
      <c r="M8" s="31"/>
    </row>
    <row r="9" ht="20.7" customHeight="1" spans="2:13">
      <c r="B9" s="17">
        <v>208</v>
      </c>
      <c r="C9" s="18" t="s">
        <v>20</v>
      </c>
      <c r="D9" s="19">
        <f>D10+D13+D17+D22</f>
        <v>13313.11</v>
      </c>
      <c r="E9" s="19">
        <f>E10+E13+E17+E22</f>
        <v>13313.11</v>
      </c>
      <c r="F9" s="32"/>
      <c r="G9" s="32"/>
      <c r="H9" s="32"/>
      <c r="I9" s="32"/>
      <c r="J9" s="32"/>
      <c r="K9" s="32"/>
      <c r="L9" s="32"/>
      <c r="M9" s="32"/>
    </row>
    <row r="10" ht="18.1" customHeight="1" spans="2:13">
      <c r="B10" s="20" t="s">
        <v>42</v>
      </c>
      <c r="C10" s="21" t="s">
        <v>43</v>
      </c>
      <c r="D10" s="22">
        <f>D11+D12</f>
        <v>35.4</v>
      </c>
      <c r="E10" s="22">
        <f>E11+E12</f>
        <v>35.4</v>
      </c>
      <c r="F10" s="32"/>
      <c r="G10" s="32"/>
      <c r="H10" s="32"/>
      <c r="I10" s="32"/>
      <c r="J10" s="32"/>
      <c r="K10" s="32"/>
      <c r="L10" s="32"/>
      <c r="M10" s="32"/>
    </row>
    <row r="11" ht="19.8" customHeight="1" spans="2:13">
      <c r="B11" s="20" t="s">
        <v>44</v>
      </c>
      <c r="C11" s="21" t="s">
        <v>181</v>
      </c>
      <c r="D11" s="19">
        <v>23.6</v>
      </c>
      <c r="E11" s="19">
        <v>23.6</v>
      </c>
      <c r="F11" s="32"/>
      <c r="G11" s="32"/>
      <c r="H11" s="32"/>
      <c r="I11" s="32"/>
      <c r="J11" s="32"/>
      <c r="K11" s="32"/>
      <c r="L11" s="32"/>
      <c r="M11" s="32"/>
    </row>
    <row r="12" ht="19.8" customHeight="1" spans="2:13">
      <c r="B12" s="20" t="s">
        <v>46</v>
      </c>
      <c r="C12" s="21" t="s">
        <v>47</v>
      </c>
      <c r="D12" s="19">
        <v>11.8</v>
      </c>
      <c r="E12" s="19">
        <v>11.8</v>
      </c>
      <c r="F12" s="32"/>
      <c r="G12" s="32"/>
      <c r="H12" s="32"/>
      <c r="I12" s="32"/>
      <c r="J12" s="32"/>
      <c r="K12" s="32"/>
      <c r="L12" s="32"/>
      <c r="M12" s="32"/>
    </row>
    <row r="13" ht="19.8" customHeight="1" spans="2:13">
      <c r="B13" s="20" t="s">
        <v>48</v>
      </c>
      <c r="C13" s="21" t="s">
        <v>49</v>
      </c>
      <c r="D13" s="19">
        <f>D14+D15+D16</f>
        <v>3943.34</v>
      </c>
      <c r="E13" s="19">
        <f>E14+E15+E16</f>
        <v>3943.34</v>
      </c>
      <c r="F13" s="32"/>
      <c r="G13" s="32"/>
      <c r="H13" s="32"/>
      <c r="I13" s="32"/>
      <c r="J13" s="32"/>
      <c r="K13" s="32"/>
      <c r="L13" s="32"/>
      <c r="M13" s="32"/>
    </row>
    <row r="14" ht="18.1" customHeight="1" spans="2:13">
      <c r="B14" s="20" t="s">
        <v>50</v>
      </c>
      <c r="C14" s="21" t="s">
        <v>51</v>
      </c>
      <c r="D14" s="19">
        <v>1300</v>
      </c>
      <c r="E14" s="19">
        <v>1300</v>
      </c>
      <c r="F14" s="32"/>
      <c r="G14" s="32"/>
      <c r="H14" s="32"/>
      <c r="I14" s="32"/>
      <c r="J14" s="32"/>
      <c r="K14" s="32"/>
      <c r="L14" s="32"/>
      <c r="M14" s="32"/>
    </row>
    <row r="15" ht="19.8" customHeight="1" spans="2:13">
      <c r="B15" s="20" t="s">
        <v>52</v>
      </c>
      <c r="C15" s="21" t="s">
        <v>182</v>
      </c>
      <c r="D15" s="19">
        <v>1469.8</v>
      </c>
      <c r="E15" s="19">
        <v>1469.8</v>
      </c>
      <c r="F15" s="32"/>
      <c r="G15" s="32"/>
      <c r="H15" s="32"/>
      <c r="I15" s="32"/>
      <c r="J15" s="32"/>
      <c r="K15" s="32"/>
      <c r="L15" s="32"/>
      <c r="M15" s="32"/>
    </row>
    <row r="16" ht="19.8" customHeight="1" spans="2:13">
      <c r="B16" s="20" t="s">
        <v>54</v>
      </c>
      <c r="C16" s="24" t="s">
        <v>183</v>
      </c>
      <c r="D16" s="19">
        <f>3764.54-2294-251-46</f>
        <v>1173.54</v>
      </c>
      <c r="E16" s="19">
        <f>3764.54-2294-251-46</f>
        <v>1173.54</v>
      </c>
      <c r="F16" s="32"/>
      <c r="G16" s="32"/>
      <c r="H16" s="32"/>
      <c r="I16" s="32"/>
      <c r="J16" s="32"/>
      <c r="K16" s="32"/>
      <c r="L16" s="32"/>
      <c r="M16" s="32"/>
    </row>
    <row r="17" ht="19.8" customHeight="1" spans="2:13">
      <c r="B17" s="20" t="s">
        <v>56</v>
      </c>
      <c r="C17" s="24" t="s">
        <v>184</v>
      </c>
      <c r="D17" s="19">
        <f>D18+D19+D20+D21</f>
        <v>7082.62</v>
      </c>
      <c r="E17" s="19">
        <f>E18+E19+E20+E21</f>
        <v>7082.62</v>
      </c>
      <c r="F17" s="32"/>
      <c r="G17" s="32"/>
      <c r="H17" s="32"/>
      <c r="I17" s="32"/>
      <c r="J17" s="32"/>
      <c r="K17" s="32"/>
      <c r="L17" s="32"/>
      <c r="M17" s="32"/>
    </row>
    <row r="18" ht="19.8" customHeight="1" spans="2:13">
      <c r="B18" s="20" t="s">
        <v>58</v>
      </c>
      <c r="C18" s="24" t="s">
        <v>185</v>
      </c>
      <c r="D18" s="19">
        <f>1610-370</f>
        <v>1240</v>
      </c>
      <c r="E18" s="19">
        <f>1610-370</f>
        <v>1240</v>
      </c>
      <c r="F18" s="32"/>
      <c r="G18" s="32"/>
      <c r="H18" s="32"/>
      <c r="I18" s="32"/>
      <c r="J18" s="32"/>
      <c r="K18" s="32"/>
      <c r="L18" s="32"/>
      <c r="M18" s="32"/>
    </row>
    <row r="19" ht="19.8" customHeight="1" spans="2:13">
      <c r="B19" s="20" t="s">
        <v>60</v>
      </c>
      <c r="C19" s="25" t="s">
        <v>61</v>
      </c>
      <c r="D19" s="19">
        <v>3505.8</v>
      </c>
      <c r="E19" s="19">
        <v>3505.8</v>
      </c>
      <c r="F19" s="32"/>
      <c r="G19" s="32"/>
      <c r="H19" s="32"/>
      <c r="I19" s="32"/>
      <c r="J19" s="32"/>
      <c r="K19" s="32"/>
      <c r="L19" s="32"/>
      <c r="M19" s="32"/>
    </row>
    <row r="20" ht="18.1" customHeight="1" spans="2:13">
      <c r="B20" s="26" t="s">
        <v>62</v>
      </c>
      <c r="C20" s="25" t="s">
        <v>63</v>
      </c>
      <c r="D20" s="19">
        <v>2281.32</v>
      </c>
      <c r="E20" s="19">
        <v>2281.32</v>
      </c>
      <c r="F20" s="32"/>
      <c r="G20" s="32"/>
      <c r="H20" s="32"/>
      <c r="I20" s="32"/>
      <c r="J20" s="32"/>
      <c r="K20" s="32"/>
      <c r="L20" s="32"/>
      <c r="M20" s="32"/>
    </row>
    <row r="21" ht="19.8" customHeight="1" spans="2:13">
      <c r="B21" s="20" t="s">
        <v>64</v>
      </c>
      <c r="C21" s="25" t="s">
        <v>65</v>
      </c>
      <c r="D21" s="19">
        <v>55.5</v>
      </c>
      <c r="E21" s="19">
        <v>55.5</v>
      </c>
      <c r="F21" s="32"/>
      <c r="G21" s="32"/>
      <c r="H21" s="32"/>
      <c r="I21" s="32"/>
      <c r="J21" s="32"/>
      <c r="K21" s="32"/>
      <c r="L21" s="32"/>
      <c r="M21" s="32"/>
    </row>
    <row r="22" ht="19.8" customHeight="1" spans="2:13">
      <c r="B22" s="20" t="s">
        <v>66</v>
      </c>
      <c r="C22" s="25" t="s">
        <v>67</v>
      </c>
      <c r="D22" s="19">
        <f>D23+D25+D26</f>
        <v>2251.75</v>
      </c>
      <c r="E22" s="19">
        <f>E23+E25+E26</f>
        <v>2251.75</v>
      </c>
      <c r="F22" s="32"/>
      <c r="G22" s="32"/>
      <c r="H22" s="32"/>
      <c r="I22" s="32"/>
      <c r="J22" s="32"/>
      <c r="K22" s="32"/>
      <c r="L22" s="32"/>
      <c r="M22" s="32"/>
    </row>
    <row r="23" ht="19.8" customHeight="1" spans="2:13">
      <c r="B23" s="20" t="s">
        <v>68</v>
      </c>
      <c r="C23" s="25" t="s">
        <v>69</v>
      </c>
      <c r="D23" s="19">
        <v>140.75</v>
      </c>
      <c r="E23" s="19">
        <v>140.75</v>
      </c>
      <c r="F23" s="32"/>
      <c r="G23" s="32"/>
      <c r="H23" s="32"/>
      <c r="I23" s="32"/>
      <c r="J23" s="32"/>
      <c r="K23" s="32"/>
      <c r="L23" s="32"/>
      <c r="M23" s="32"/>
    </row>
    <row r="24" ht="20.7" customHeight="1" spans="2:13">
      <c r="B24" s="20" t="s">
        <v>70</v>
      </c>
      <c r="C24" s="21" t="s">
        <v>71</v>
      </c>
      <c r="D24" s="19"/>
      <c r="E24" s="19"/>
      <c r="F24" s="32"/>
      <c r="G24" s="32"/>
      <c r="H24" s="32"/>
      <c r="I24" s="32"/>
      <c r="J24" s="32"/>
      <c r="K24" s="32"/>
      <c r="L24" s="32"/>
      <c r="M24" s="32"/>
    </row>
    <row r="25" ht="18.1" customHeight="1" spans="2:13">
      <c r="B25" s="26" t="s">
        <v>72</v>
      </c>
      <c r="C25" s="25" t="s">
        <v>73</v>
      </c>
      <c r="D25" s="19">
        <v>231</v>
      </c>
      <c r="E25" s="19">
        <v>231</v>
      </c>
      <c r="F25" s="32"/>
      <c r="G25" s="32"/>
      <c r="H25" s="32"/>
      <c r="I25" s="32"/>
      <c r="J25" s="32"/>
      <c r="K25" s="32"/>
      <c r="L25" s="32"/>
      <c r="M25" s="32"/>
    </row>
    <row r="26" ht="18.1" customHeight="1" spans="2:13">
      <c r="B26" s="20" t="s">
        <v>74</v>
      </c>
      <c r="C26" s="25" t="s">
        <v>75</v>
      </c>
      <c r="D26" s="19">
        <v>1880</v>
      </c>
      <c r="E26" s="19">
        <v>1880</v>
      </c>
      <c r="F26" s="32"/>
      <c r="G26" s="32"/>
      <c r="H26" s="32"/>
      <c r="I26" s="32"/>
      <c r="J26" s="32"/>
      <c r="K26" s="32"/>
      <c r="L26" s="32"/>
      <c r="M26" s="32"/>
    </row>
    <row r="27" ht="18.1" customHeight="1" spans="2:13">
      <c r="B27" s="27" t="s">
        <v>76</v>
      </c>
      <c r="C27" s="21" t="s">
        <v>22</v>
      </c>
      <c r="D27" s="19">
        <v>32.8</v>
      </c>
      <c r="E27" s="19">
        <v>32.8</v>
      </c>
      <c r="F27" s="32"/>
      <c r="G27" s="32"/>
      <c r="H27" s="32"/>
      <c r="I27" s="32"/>
      <c r="J27" s="32"/>
      <c r="K27" s="32"/>
      <c r="L27" s="32"/>
      <c r="M27" s="32"/>
    </row>
    <row r="28" ht="18.1" customHeight="1" spans="2:13">
      <c r="B28" s="20" t="s">
        <v>77</v>
      </c>
      <c r="C28" s="21" t="s">
        <v>186</v>
      </c>
      <c r="D28" s="19">
        <v>12.8</v>
      </c>
      <c r="E28" s="19">
        <v>12.8</v>
      </c>
      <c r="F28" s="32"/>
      <c r="G28" s="32"/>
      <c r="H28" s="32"/>
      <c r="I28" s="32"/>
      <c r="J28" s="32"/>
      <c r="K28" s="32"/>
      <c r="L28" s="32"/>
      <c r="M28" s="32"/>
    </row>
    <row r="29" ht="18.1" customHeight="1" spans="2:13">
      <c r="B29" s="20" t="s">
        <v>79</v>
      </c>
      <c r="C29" s="21" t="s">
        <v>187</v>
      </c>
      <c r="D29" s="19">
        <v>12.8</v>
      </c>
      <c r="E29" s="19">
        <v>12.8</v>
      </c>
      <c r="F29" s="32"/>
      <c r="G29" s="32"/>
      <c r="H29" s="32"/>
      <c r="I29" s="32"/>
      <c r="J29" s="32"/>
      <c r="K29" s="32"/>
      <c r="L29" s="32"/>
      <c r="M29" s="32"/>
    </row>
    <row r="30" ht="18.1" customHeight="1" spans="2:13">
      <c r="B30" s="20" t="s">
        <v>81</v>
      </c>
      <c r="C30" s="25" t="s">
        <v>82</v>
      </c>
      <c r="D30" s="19">
        <f>231-104-107</f>
        <v>20</v>
      </c>
      <c r="E30" s="19">
        <f>231-104-107</f>
        <v>20</v>
      </c>
      <c r="F30" s="32"/>
      <c r="G30" s="32"/>
      <c r="H30" s="32"/>
      <c r="I30" s="32"/>
      <c r="J30" s="32"/>
      <c r="K30" s="32"/>
      <c r="L30" s="32"/>
      <c r="M30" s="32"/>
    </row>
    <row r="31" ht="18.1" customHeight="1" spans="2:13">
      <c r="B31" s="20" t="s">
        <v>83</v>
      </c>
      <c r="C31" s="25" t="s">
        <v>84</v>
      </c>
      <c r="D31" s="19">
        <f>231-104-107</f>
        <v>20</v>
      </c>
      <c r="E31" s="19">
        <f>231-104-107</f>
        <v>20</v>
      </c>
      <c r="F31" s="32"/>
      <c r="G31" s="32"/>
      <c r="H31" s="32"/>
      <c r="I31" s="32"/>
      <c r="J31" s="32"/>
      <c r="K31" s="32"/>
      <c r="L31" s="32"/>
      <c r="M31" s="32"/>
    </row>
    <row r="32" ht="18.1" customHeight="1" spans="2:13">
      <c r="B32" s="27" t="s">
        <v>85</v>
      </c>
      <c r="C32" s="21" t="s">
        <v>24</v>
      </c>
      <c r="D32" s="19">
        <f>D33</f>
        <v>11.8</v>
      </c>
      <c r="E32" s="19">
        <f>E33</f>
        <v>11.8</v>
      </c>
      <c r="F32" s="32"/>
      <c r="G32" s="32"/>
      <c r="H32" s="32"/>
      <c r="I32" s="32"/>
      <c r="J32" s="32"/>
      <c r="K32" s="32"/>
      <c r="L32" s="32"/>
      <c r="M32" s="32"/>
    </row>
    <row r="33" ht="18.1" customHeight="1" spans="2:13">
      <c r="B33" s="20" t="s">
        <v>86</v>
      </c>
      <c r="C33" s="21" t="s">
        <v>87</v>
      </c>
      <c r="D33" s="19">
        <v>11.8</v>
      </c>
      <c r="E33" s="19">
        <v>11.8</v>
      </c>
      <c r="F33" s="32"/>
      <c r="G33" s="32"/>
      <c r="H33" s="32"/>
      <c r="I33" s="32"/>
      <c r="J33" s="32"/>
      <c r="K33" s="32"/>
      <c r="L33" s="32"/>
      <c r="M33" s="32"/>
    </row>
    <row r="34" ht="18.1" customHeight="1" spans="2:13">
      <c r="B34" s="20" t="s">
        <v>88</v>
      </c>
      <c r="C34" s="21" t="s">
        <v>89</v>
      </c>
      <c r="D34" s="19">
        <v>11.8</v>
      </c>
      <c r="E34" s="19">
        <v>11.8</v>
      </c>
      <c r="F34" s="32"/>
      <c r="G34" s="32"/>
      <c r="H34" s="32"/>
      <c r="I34" s="32"/>
      <c r="J34" s="32"/>
      <c r="K34" s="32"/>
      <c r="L34" s="32"/>
      <c r="M34" s="32"/>
    </row>
  </sheetData>
  <mergeCells count="14">
    <mergeCell ref="B5:G5"/>
    <mergeCell ref="B6:C6"/>
    <mergeCell ref="B8:C8"/>
    <mergeCell ref="D6:D7"/>
    <mergeCell ref="E6:E7"/>
    <mergeCell ref="F6:F7"/>
    <mergeCell ref="G6:G7"/>
    <mergeCell ref="H6:H7"/>
    <mergeCell ref="I6:I7"/>
    <mergeCell ref="J6:J7"/>
    <mergeCell ref="K6:K7"/>
    <mergeCell ref="L6:L7"/>
    <mergeCell ref="M6:M7"/>
    <mergeCell ref="B2:M3"/>
  </mergeCells>
  <printOptions horizontalCentered="1"/>
  <pageMargins left="0.117361111111111" right="0.117361111111111" top="0.392361111111111" bottom="0.0777777777777778" header="0" footer="0"/>
  <pageSetup paperSize="9" scale="98" fitToHeight="0" orientation="landscape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3"/>
  <sheetViews>
    <sheetView workbookViewId="0">
      <selection activeCell="D11" sqref="D11"/>
    </sheetView>
  </sheetViews>
  <sheetFormatPr defaultColWidth="10" defaultRowHeight="13.5" outlineLevelCol="5"/>
  <cols>
    <col min="1" max="1" width="0.533333333333333" customWidth="1"/>
    <col min="2" max="2" width="15.9" customWidth="1"/>
    <col min="3" max="3" width="31.5416666666667" customWidth="1"/>
    <col min="4" max="4" width="18.275" customWidth="1"/>
    <col min="5" max="5" width="17.3666666666667" customWidth="1"/>
    <col min="6" max="6" width="15.475" customWidth="1"/>
    <col min="7" max="7" width="9.775" customWidth="1"/>
  </cols>
  <sheetData>
    <row r="1" ht="16.35" customHeight="1" spans="1:2">
      <c r="A1" s="1"/>
      <c r="B1" s="2" t="s">
        <v>188</v>
      </c>
    </row>
    <row r="2" ht="16.35" customHeight="1" spans="2:6">
      <c r="B2" s="11" t="s">
        <v>189</v>
      </c>
      <c r="C2" s="11"/>
      <c r="D2" s="11"/>
      <c r="E2" s="11"/>
      <c r="F2" s="11"/>
    </row>
    <row r="3" ht="16.35" customHeight="1" spans="2:6">
      <c r="B3" s="11"/>
      <c r="C3" s="11"/>
      <c r="D3" s="11"/>
      <c r="E3" s="11"/>
      <c r="F3" s="11"/>
    </row>
    <row r="4" ht="16.35" customHeight="1" spans="2:6">
      <c r="B4" s="12"/>
      <c r="C4" s="12"/>
      <c r="D4" s="12"/>
      <c r="E4" s="12"/>
      <c r="F4" s="12"/>
    </row>
    <row r="5" ht="37" customHeight="1" spans="2:6">
      <c r="B5" s="4" t="s">
        <v>7</v>
      </c>
      <c r="C5" s="4"/>
      <c r="D5" s="4"/>
      <c r="E5" s="12"/>
      <c r="F5" s="13" t="s">
        <v>8</v>
      </c>
    </row>
    <row r="6" ht="31.9" customHeight="1" spans="2:6">
      <c r="B6" s="14" t="s">
        <v>95</v>
      </c>
      <c r="C6" s="14" t="s">
        <v>38</v>
      </c>
      <c r="D6" s="14" t="s">
        <v>39</v>
      </c>
      <c r="E6" s="14" t="s">
        <v>190</v>
      </c>
      <c r="F6" s="14" t="s">
        <v>191</v>
      </c>
    </row>
    <row r="7" ht="23.25" customHeight="1" spans="2:6">
      <c r="B7" s="15" t="s">
        <v>13</v>
      </c>
      <c r="C7" s="15"/>
      <c r="D7" s="16">
        <f t="shared" ref="D7:F7" si="0">D8+D26+D31</f>
        <v>13357.71</v>
      </c>
      <c r="E7" s="16">
        <f t="shared" si="0"/>
        <v>200.75</v>
      </c>
      <c r="F7" s="16">
        <f t="shared" si="0"/>
        <v>13156.96</v>
      </c>
    </row>
    <row r="8" ht="21.55" customHeight="1" spans="2:6">
      <c r="B8" s="17">
        <v>208</v>
      </c>
      <c r="C8" s="18" t="s">
        <v>20</v>
      </c>
      <c r="D8" s="19">
        <f>D9+D12+D16+D21</f>
        <v>13313.11</v>
      </c>
      <c r="E8" s="19">
        <f>E9+E21</f>
        <v>176.15</v>
      </c>
      <c r="F8" s="19">
        <f>F9+F12+F16+F21</f>
        <v>13136.96</v>
      </c>
    </row>
    <row r="9" ht="20.7" customHeight="1" spans="2:6">
      <c r="B9" s="20" t="s">
        <v>42</v>
      </c>
      <c r="C9" s="21" t="s">
        <v>43</v>
      </c>
      <c r="D9" s="22">
        <f>D10+D11</f>
        <v>35.4</v>
      </c>
      <c r="E9" s="22">
        <f>E10+E11</f>
        <v>35.4</v>
      </c>
      <c r="F9" s="19"/>
    </row>
    <row r="10" ht="20.7" customHeight="1" spans="2:6">
      <c r="B10" s="20" t="s">
        <v>44</v>
      </c>
      <c r="C10" s="21" t="s">
        <v>181</v>
      </c>
      <c r="D10" s="19">
        <v>23.6</v>
      </c>
      <c r="E10" s="19">
        <v>23.6</v>
      </c>
      <c r="F10" s="19"/>
    </row>
    <row r="11" ht="20.7" customHeight="1" spans="2:6">
      <c r="B11" s="20" t="s">
        <v>46</v>
      </c>
      <c r="C11" s="21" t="s">
        <v>47</v>
      </c>
      <c r="D11" s="19">
        <v>11.8</v>
      </c>
      <c r="E11" s="19">
        <v>11.8</v>
      </c>
      <c r="F11" s="19"/>
    </row>
    <row r="12" ht="20.7" customHeight="1" spans="2:6">
      <c r="B12" s="20" t="s">
        <v>48</v>
      </c>
      <c r="C12" s="23" t="s">
        <v>49</v>
      </c>
      <c r="D12" s="19">
        <f>D13+D14+D15</f>
        <v>3943.34</v>
      </c>
      <c r="E12" s="19"/>
      <c r="F12" s="19">
        <f>F13+F14+F15</f>
        <v>3943.34</v>
      </c>
    </row>
    <row r="13" ht="20.7" customHeight="1" spans="2:6">
      <c r="B13" s="20" t="s">
        <v>50</v>
      </c>
      <c r="C13" s="24" t="s">
        <v>192</v>
      </c>
      <c r="D13" s="19">
        <v>1300</v>
      </c>
      <c r="E13" s="19"/>
      <c r="F13" s="19">
        <v>1300</v>
      </c>
    </row>
    <row r="14" ht="20.7" customHeight="1" spans="2:6">
      <c r="B14" s="20" t="s">
        <v>52</v>
      </c>
      <c r="C14" s="25" t="s">
        <v>53</v>
      </c>
      <c r="D14" s="19">
        <v>1469.8</v>
      </c>
      <c r="E14" s="19"/>
      <c r="F14" s="19">
        <v>1469.8</v>
      </c>
    </row>
    <row r="15" ht="20.7" customHeight="1" spans="2:6">
      <c r="B15" s="20" t="s">
        <v>54</v>
      </c>
      <c r="C15" s="25" t="s">
        <v>55</v>
      </c>
      <c r="D15" s="19">
        <f>3764.54-2294-251-46</f>
        <v>1173.54</v>
      </c>
      <c r="E15" s="19"/>
      <c r="F15" s="19">
        <f>3764.54-2294-251-46</f>
        <v>1173.54</v>
      </c>
    </row>
    <row r="16" ht="20.7" customHeight="1" spans="2:6">
      <c r="B16" s="20" t="s">
        <v>56</v>
      </c>
      <c r="C16" s="25" t="s">
        <v>57</v>
      </c>
      <c r="D16" s="19">
        <f>D17+D18+D19+D20</f>
        <v>7082.62</v>
      </c>
      <c r="E16" s="19"/>
      <c r="F16" s="19">
        <f>F17+F18+F19+F20</f>
        <v>7082.62</v>
      </c>
    </row>
    <row r="17" ht="20.7" customHeight="1" spans="2:6">
      <c r="B17" s="20" t="s">
        <v>58</v>
      </c>
      <c r="C17" s="25" t="s">
        <v>59</v>
      </c>
      <c r="D17" s="19">
        <f>1610-370</f>
        <v>1240</v>
      </c>
      <c r="E17" s="19"/>
      <c r="F17" s="19">
        <f>1610-370</f>
        <v>1240</v>
      </c>
    </row>
    <row r="18" ht="20.7" customHeight="1" spans="2:6">
      <c r="B18" s="20" t="s">
        <v>60</v>
      </c>
      <c r="C18" s="25" t="s">
        <v>61</v>
      </c>
      <c r="D18" s="19">
        <v>3505.8</v>
      </c>
      <c r="E18" s="19"/>
      <c r="F18" s="19">
        <v>3505.8</v>
      </c>
    </row>
    <row r="19" ht="20.7" customHeight="1" spans="2:6">
      <c r="B19" s="26" t="s">
        <v>62</v>
      </c>
      <c r="C19" s="25" t="s">
        <v>63</v>
      </c>
      <c r="D19" s="19">
        <v>2281.32</v>
      </c>
      <c r="E19" s="19"/>
      <c r="F19" s="19">
        <v>2281.32</v>
      </c>
    </row>
    <row r="20" ht="20.7" customHeight="1" spans="2:6">
      <c r="B20" s="20" t="s">
        <v>64</v>
      </c>
      <c r="C20" s="25" t="s">
        <v>65</v>
      </c>
      <c r="D20" s="19">
        <v>55.5</v>
      </c>
      <c r="E20" s="19"/>
      <c r="F20" s="19">
        <v>55.5</v>
      </c>
    </row>
    <row r="21" ht="20.7" customHeight="1" spans="2:6">
      <c r="B21" s="20" t="s">
        <v>66</v>
      </c>
      <c r="C21" s="25" t="s">
        <v>67</v>
      </c>
      <c r="D21" s="19">
        <f>D22+D24+D25</f>
        <v>2251.75</v>
      </c>
      <c r="E21" s="19">
        <v>140.75</v>
      </c>
      <c r="F21" s="19">
        <f>F22+F24+F25</f>
        <v>2111</v>
      </c>
    </row>
    <row r="22" ht="20.7" customHeight="1" spans="2:6">
      <c r="B22" s="20" t="s">
        <v>68</v>
      </c>
      <c r="C22" s="25" t="s">
        <v>69</v>
      </c>
      <c r="D22" s="19">
        <v>140.75</v>
      </c>
      <c r="E22" s="19">
        <f>200.75-E26-E31-E9</f>
        <v>140.75</v>
      </c>
      <c r="F22" s="19"/>
    </row>
    <row r="23" ht="21.55" customHeight="1" spans="2:6">
      <c r="B23" s="20" t="s">
        <v>70</v>
      </c>
      <c r="C23" s="21" t="s">
        <v>71</v>
      </c>
      <c r="D23" s="19"/>
      <c r="E23" s="19"/>
      <c r="F23" s="19"/>
    </row>
    <row r="24" ht="20.7" customHeight="1" spans="2:6">
      <c r="B24" s="26" t="s">
        <v>72</v>
      </c>
      <c r="C24" s="25" t="s">
        <v>73</v>
      </c>
      <c r="D24" s="19">
        <v>231</v>
      </c>
      <c r="E24" s="19"/>
      <c r="F24" s="19">
        <v>231</v>
      </c>
    </row>
    <row r="25" ht="20.7" customHeight="1" spans="2:6">
      <c r="B25" s="20" t="s">
        <v>74</v>
      </c>
      <c r="C25" s="25" t="s">
        <v>75</v>
      </c>
      <c r="D25" s="19">
        <v>1880</v>
      </c>
      <c r="E25" s="19"/>
      <c r="F25" s="19">
        <v>1880</v>
      </c>
    </row>
    <row r="26" ht="20.7" customHeight="1" spans="2:6">
      <c r="B26" s="27" t="s">
        <v>76</v>
      </c>
      <c r="C26" s="21" t="s">
        <v>22</v>
      </c>
      <c r="D26" s="19">
        <v>32.8</v>
      </c>
      <c r="E26" s="19">
        <v>12.8</v>
      </c>
      <c r="F26" s="19">
        <f t="shared" ref="F26:F30" si="1">231-104-107</f>
        <v>20</v>
      </c>
    </row>
    <row r="27" ht="20.7" customHeight="1" spans="2:6">
      <c r="B27" s="20" t="s">
        <v>77</v>
      </c>
      <c r="C27" s="21" t="s">
        <v>186</v>
      </c>
      <c r="D27" s="19">
        <v>12.8</v>
      </c>
      <c r="E27" s="19">
        <v>12.8</v>
      </c>
      <c r="F27" s="19"/>
    </row>
    <row r="28" ht="20.7" customHeight="1" spans="2:6">
      <c r="B28" s="20" t="s">
        <v>79</v>
      </c>
      <c r="C28" s="21" t="s">
        <v>187</v>
      </c>
      <c r="D28" s="19">
        <v>12.8</v>
      </c>
      <c r="E28" s="19">
        <v>12.8</v>
      </c>
      <c r="F28" s="19"/>
    </row>
    <row r="29" ht="20.7" customHeight="1" spans="2:6">
      <c r="B29" s="20" t="s">
        <v>81</v>
      </c>
      <c r="C29" s="25" t="s">
        <v>82</v>
      </c>
      <c r="D29" s="19">
        <f>231-104-107</f>
        <v>20</v>
      </c>
      <c r="E29" s="19"/>
      <c r="F29" s="19">
        <f t="shared" si="1"/>
        <v>20</v>
      </c>
    </row>
    <row r="30" ht="20.7" customHeight="1" spans="2:6">
      <c r="B30" s="20" t="s">
        <v>83</v>
      </c>
      <c r="C30" s="25" t="s">
        <v>84</v>
      </c>
      <c r="D30" s="19">
        <f>231-104-107</f>
        <v>20</v>
      </c>
      <c r="E30" s="19"/>
      <c r="F30" s="19">
        <f t="shared" si="1"/>
        <v>20</v>
      </c>
    </row>
    <row r="31" ht="20.7" customHeight="1" spans="2:6">
      <c r="B31" s="27" t="s">
        <v>85</v>
      </c>
      <c r="C31" s="21" t="s">
        <v>24</v>
      </c>
      <c r="D31" s="19">
        <f>D32</f>
        <v>11.8</v>
      </c>
      <c r="E31" s="19">
        <f>E32</f>
        <v>11.8</v>
      </c>
      <c r="F31" s="19"/>
    </row>
    <row r="32" ht="20.7" customHeight="1" spans="2:6">
      <c r="B32" s="20" t="s">
        <v>86</v>
      </c>
      <c r="C32" s="21" t="s">
        <v>87</v>
      </c>
      <c r="D32" s="19">
        <v>11.8</v>
      </c>
      <c r="E32" s="19">
        <v>11.8</v>
      </c>
      <c r="F32" s="19"/>
    </row>
    <row r="33" ht="20.7" customHeight="1" spans="2:6">
      <c r="B33" s="20" t="s">
        <v>88</v>
      </c>
      <c r="C33" s="21" t="s">
        <v>89</v>
      </c>
      <c r="D33" s="19">
        <v>11.8</v>
      </c>
      <c r="E33" s="19">
        <v>11.8</v>
      </c>
      <c r="F33" s="19"/>
    </row>
  </sheetData>
  <mergeCells count="3">
    <mergeCell ref="B5:D5"/>
    <mergeCell ref="B7:C7"/>
    <mergeCell ref="B2:F3"/>
  </mergeCells>
  <printOptions horizontalCentered="1"/>
  <pageMargins left="0.0777777777777778" right="0.0777777777777778" top="0.392361111111111" bottom="0.0777777777777778" header="0" footer="0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10</vt:i4>
      </vt:variant>
    </vt:vector>
  </HeadingPairs>
  <TitlesOfParts>
    <vt:vector size="10" baseType="lpstr">
      <vt:lpstr>封面</vt:lpstr>
      <vt:lpstr>表一</vt:lpstr>
      <vt:lpstr>表二</vt:lpstr>
      <vt:lpstr>表三</vt:lpstr>
      <vt:lpstr>表四</vt:lpstr>
      <vt:lpstr>表五</vt:lpstr>
      <vt:lpstr>表六</vt:lpstr>
      <vt:lpstr>表七</vt:lpstr>
      <vt:lpstr>表八</vt:lpstr>
      <vt:lpstr>表九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(=ﾟωﾟ)ﾉ</cp:lastModifiedBy>
  <dcterms:created xsi:type="dcterms:W3CDTF">2022-01-14T10:19:00Z</dcterms:created>
  <dcterms:modified xsi:type="dcterms:W3CDTF">2023-09-25T07:39:22Z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2052-12.1.0.15374</vt:lpwstr>
  </property>
  <property fmtid="{D5CDD505-2E9C-101B-9397-08002B2CF9AE}" pid="3" name="ICV">
    <vt:lpwstr>088FE758BBE04C979DB84C081DE9A7D1_12</vt:lpwstr>
  </property>
</Properties>
</file>